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150" windowWidth="6480" windowHeight="9990" tabRatio="840" firstSheet="1" activeTab="1"/>
  </bookViews>
  <sheets>
    <sheet name="Структура_страх_01.01.18" sheetId="1" state="hidden" r:id="rId1"/>
    <sheet name="РаспрЧисл_01_04_23" sheetId="2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Excel_BuiltIn_Print_Area_1_1">#REF!</definedName>
    <definedName name="local_language">#REF!</definedName>
    <definedName name="region_name_local_m">#REF!</definedName>
    <definedName name="SSLink_12" localSheetId="1">#REF!</definedName>
    <definedName name="SSLink_12">#REF!</definedName>
    <definedName name="а">#REF!</definedName>
    <definedName name="А1">#REF!</definedName>
    <definedName name="ав">#REF!</definedName>
    <definedName name="авс">#REF!</definedName>
    <definedName name="авс_а">#REF!</definedName>
    <definedName name="авс_в">#REF!</definedName>
    <definedName name="авс_с">#REF!</definedName>
    <definedName name="в">#REF!</definedName>
    <definedName name="ГОД">#REF!</definedName>
    <definedName name="ГОРОД">[1]ПАРАМ1!#REF!</definedName>
    <definedName name="катпос">[1]ПАРАМ1!#REF!</definedName>
    <definedName name="квартал">#REF!</definedName>
    <definedName name="мо">#REF!</definedName>
    <definedName name="мое1">[2]Прил1!$B$1:$G$54</definedName>
    <definedName name="мое2">[2]Прил1!$H$1:$M$54</definedName>
    <definedName name="Москва">[3]ПАРАМ1!#REF!</definedName>
    <definedName name="НОВЫЙ">[4]ПАРАМ1!#REF!</definedName>
    <definedName name="_xlnm.Print_Area" localSheetId="1">РаспрЧисл_01_04_23!$A$1:$Q$14</definedName>
    <definedName name="оля" localSheetId="1">'[5]30-31'!$D$1:$N$53</definedName>
    <definedName name="оля">'[6]30-31'!$D$1:$N$53</definedName>
    <definedName name="пер_отч">#REF!</definedName>
    <definedName name="Подпись" localSheetId="1">#REF!</definedName>
    <definedName name="Подпись">#REF!</definedName>
    <definedName name="Подпись_17">#REF!</definedName>
    <definedName name="Подпись_277">#REF!</definedName>
    <definedName name="Подпись_6">#REF!</definedName>
    <definedName name="Подпись_7">#REF!</definedName>
    <definedName name="Подпись_9">#REF!</definedName>
    <definedName name="ррр">'[5]30-31'!$D$1:$N$53</definedName>
    <definedName name="СВЕТА">'[7]30-31'!$D$1:$N$53</definedName>
    <definedName name="сх229">'[8]Группировка регионов'!#REF!</definedName>
    <definedName name="сх2291">'[8]Группировка регионов'!#REF!</definedName>
    <definedName name="ттт">#REF!</definedName>
    <definedName name="юля" localSheetId="1">'[5]30-31'!$D$1:$N$53</definedName>
    <definedName name="юля">'[6]30-31'!$D$1:$N$53</definedName>
  </definedNames>
  <calcPr calcId="125725"/>
</workbook>
</file>

<file path=xl/calcChain.xml><?xml version="1.0" encoding="utf-8"?>
<calcChain xmlns="http://schemas.openxmlformats.org/spreadsheetml/2006/main">
  <c r="B15" i="1"/>
  <c r="B6"/>
  <c r="B24" l="1"/>
  <c r="C34" s="1"/>
  <c r="P4" i="21" l="1"/>
  <c r="O4"/>
  <c r="N4"/>
  <c r="M4"/>
  <c r="L4"/>
  <c r="K4"/>
  <c r="J4"/>
  <c r="I4"/>
  <c r="H4"/>
  <c r="G4"/>
  <c r="F4"/>
  <c r="E4"/>
  <c r="D4"/>
  <c r="C3"/>
  <c r="P6" s="1"/>
  <c r="C2"/>
  <c r="O5" s="1"/>
  <c r="C4" l="1"/>
  <c r="P7" s="1"/>
  <c r="K6"/>
  <c r="G6"/>
  <c r="O6"/>
  <c r="E6"/>
  <c r="I6"/>
  <c r="M6"/>
  <c r="D5"/>
  <c r="F5"/>
  <c r="H5"/>
  <c r="J5"/>
  <c r="L5"/>
  <c r="N5"/>
  <c r="P5"/>
  <c r="E5"/>
  <c r="G5"/>
  <c r="I5"/>
  <c r="K5"/>
  <c r="M5"/>
  <c r="D6"/>
  <c r="F6"/>
  <c r="H6"/>
  <c r="J6"/>
  <c r="L6"/>
  <c r="N6"/>
  <c r="E7" l="1"/>
  <c r="D7"/>
  <c r="H7"/>
  <c r="M7"/>
  <c r="L7"/>
  <c r="I7"/>
  <c r="N7"/>
  <c r="J7"/>
  <c r="F7"/>
  <c r="O7"/>
  <c r="K7"/>
  <c r="G7"/>
  <c r="B8" i="1" l="1"/>
  <c r="B7"/>
  <c r="B4" l="1"/>
  <c r="B5" l="1"/>
  <c r="B3" s="1"/>
  <c r="B17" l="1"/>
  <c r="B18"/>
  <c r="B16"/>
  <c r="B26" s="1"/>
  <c r="B14"/>
  <c r="B9"/>
  <c r="B23" l="1"/>
  <c r="C33" s="1"/>
  <c r="B28" l="1"/>
  <c r="B27"/>
  <c r="B13"/>
  <c r="B12" s="1"/>
  <c r="B22" l="1"/>
  <c r="B21" s="1"/>
  <c r="C32" l="1"/>
  <c r="C37"/>
  <c r="C36"/>
  <c r="C35"/>
  <c r="C31"/>
</calcChain>
</file>

<file path=xl/sharedStrings.xml><?xml version="1.0" encoding="utf-8"?>
<sst xmlns="http://schemas.openxmlformats.org/spreadsheetml/2006/main" count="53" uniqueCount="29">
  <si>
    <t>Всего получателей пенсий</t>
  </si>
  <si>
    <t>Москва</t>
  </si>
  <si>
    <t>Отделение</t>
  </si>
  <si>
    <t>МО</t>
  </si>
  <si>
    <t>Государственное пенсионное обеспечение</t>
  </si>
  <si>
    <t>Всего получателей пенсий по ГУ_ОПФР</t>
  </si>
  <si>
    <t>Страховые пенсии</t>
  </si>
  <si>
    <t>Страховые пенсии по старости</t>
  </si>
  <si>
    <t>Страховые пенсии по инвалидности</t>
  </si>
  <si>
    <t>Страховые пенсии по СПК</t>
  </si>
  <si>
    <t>до 4000 рублей</t>
  </si>
  <si>
    <t>от 4001 до 5500 рублей</t>
  </si>
  <si>
    <t>от 5501 до 7000 рублей</t>
  </si>
  <si>
    <t>от 7001 до 8500 рублей</t>
  </si>
  <si>
    <t>от 8501до 10000 рублей</t>
  </si>
  <si>
    <t>от 10001 до 11500 рублей</t>
  </si>
  <si>
    <t>от 11501 до 13000 рублей</t>
  </si>
  <si>
    <t>от 13001 до 14500 рублей</t>
  </si>
  <si>
    <t>от 14501 до 16000 рублей</t>
  </si>
  <si>
    <t>от 16001 до 17500 рублей</t>
  </si>
  <si>
    <t>от 17501 до 19000 рублей</t>
  </si>
  <si>
    <t>от 19001 до 20500 рублей</t>
  </si>
  <si>
    <t>от 20501 рубля и выше</t>
  </si>
  <si>
    <t>М</t>
  </si>
  <si>
    <t>М+МО</t>
  </si>
  <si>
    <t xml:space="preserve">Военнослужащие, получающие страховые пенсии </t>
  </si>
  <si>
    <t>на 01.01.2018 г.</t>
  </si>
  <si>
    <t>Численность пенсионеров состоящих на учете ГУ- Отделения ПФР по г. Москве и Московской области на 01.01.2018год</t>
  </si>
  <si>
    <t>на 01.04.2023</t>
  </si>
</sst>
</file>

<file path=xl/styles.xml><?xml version="1.0" encoding="utf-8"?>
<styleSheet xmlns="http://schemas.openxmlformats.org/spreadsheetml/2006/main">
  <numFmts count="14">
    <numFmt numFmtId="164" formatCode="_-* #,##0.00_р_._-;\-* #,##0.00_р_._-;_-* &quot;-&quot;??_р_._-;_-@_-"/>
    <numFmt numFmtId="165" formatCode="_(* #,##0.00_);_(* \(#,##0.00\);_(* &quot;-&quot;??_);_(@_)"/>
    <numFmt numFmtId="166" formatCode="_(* #,##0_);_(* \(#,##0\);_(* &quot;-&quot;??_);_(@_)"/>
    <numFmt numFmtId="167" formatCode="0.0%"/>
    <numFmt numFmtId="168" formatCode="_(* #,##0.0_);_(* \(#,##0.0\);_(* &quot;-&quot;??_);_(@_)"/>
    <numFmt numFmtId="169" formatCode="_-* #,##0_р_._-;\-* #,##0_р_._-;_-* &quot;-&quot;??_р_._-;_-@_-"/>
    <numFmt numFmtId="170" formatCode="#.##0\.00"/>
    <numFmt numFmtId="171" formatCode="#\.00"/>
    <numFmt numFmtId="172" formatCode="\$#\.00"/>
    <numFmt numFmtId="173" formatCode="#\."/>
    <numFmt numFmtId="174" formatCode="%#\.00"/>
    <numFmt numFmtId="175" formatCode="\ #,##0.00&quot;    &quot;;\-#,##0.00&quot;    &quot;;&quot; -&quot;#&quot;    &quot;;@\ "/>
    <numFmt numFmtId="176" formatCode="#,##0.00&quot; &quot;[$руб.-419];[Red]&quot;-&quot;#,##0.00&quot; &quot;[$руб.-419]"/>
    <numFmt numFmtId="177" formatCode="_(&quot;р.&quot;* #,##0.00_);_(&quot;р.&quot;* \(#,##0.00\);_(&quot;р.&quot;* &quot;-&quot;??_);_(@_)"/>
  </numFmts>
  <fonts count="37">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0"/>
      <name val="Times New Roman"/>
      <family val="1"/>
      <charset val="204"/>
    </font>
    <font>
      <sz val="10"/>
      <name val="Times New Roman"/>
      <family val="1"/>
      <charset val="204"/>
    </font>
    <font>
      <sz val="8"/>
      <name val="Times New Roman"/>
      <family val="1"/>
      <charset val="204"/>
    </font>
    <font>
      <b/>
      <sz val="8"/>
      <name val="Times New Roman"/>
      <family val="1"/>
      <charset val="204"/>
    </font>
    <font>
      <sz val="10"/>
      <name val="Arial Cyr"/>
      <charset val="204"/>
    </font>
    <font>
      <b/>
      <sz val="8"/>
      <color indexed="12"/>
      <name val="Times New Roman"/>
      <family val="1"/>
      <charset val="204"/>
    </font>
    <font>
      <b/>
      <sz val="10"/>
      <color indexed="12"/>
      <name val="Times New Roman"/>
      <family val="1"/>
      <charset val="204"/>
    </font>
    <font>
      <sz val="9"/>
      <name val="Times New Roman"/>
      <family val="1"/>
      <charset val="204"/>
    </font>
    <font>
      <sz val="11"/>
      <name val="Times New Roman"/>
      <family val="1"/>
      <charset val="204"/>
    </font>
    <font>
      <sz val="8"/>
      <color rgb="FFFF0000"/>
      <name val="Times New Roman"/>
      <family val="1"/>
      <charset val="204"/>
    </font>
    <font>
      <sz val="10"/>
      <color rgb="FFFF0000"/>
      <name val="Times New Roman"/>
      <family val="1"/>
      <charset val="204"/>
    </font>
    <font>
      <sz val="8"/>
      <color rgb="FF7030A0"/>
      <name val="Times New Roman"/>
      <family val="1"/>
      <charset val="204"/>
    </font>
    <font>
      <sz val="10"/>
      <color rgb="FF990099"/>
      <name val="Times New Roman"/>
      <family val="1"/>
      <charset val="204"/>
    </font>
    <font>
      <sz val="8"/>
      <color rgb="FF3333FF"/>
      <name val="Times New Roman"/>
      <family val="1"/>
      <charset val="204"/>
    </font>
    <font>
      <b/>
      <sz val="8"/>
      <color rgb="FF660066"/>
      <name val="Times New Roman"/>
      <family val="1"/>
      <charset val="204"/>
    </font>
    <font>
      <sz val="10"/>
      <color rgb="FF3333FF"/>
      <name val="Times New Roman"/>
      <family val="1"/>
      <charset val="204"/>
    </font>
    <font>
      <b/>
      <sz val="9"/>
      <name val="Times New Roman"/>
      <family val="1"/>
      <charset val="204"/>
    </font>
    <font>
      <b/>
      <sz val="9"/>
      <color rgb="FF0000FF"/>
      <name val="Times New Roman"/>
      <family val="1"/>
      <charset val="204"/>
    </font>
    <font>
      <b/>
      <sz val="9"/>
      <color rgb="FFFF0000"/>
      <name val="Times New Roman"/>
      <family val="1"/>
      <charset val="204"/>
    </font>
    <font>
      <sz val="9"/>
      <color rgb="FF0000FF"/>
      <name val="Times New Roman"/>
      <family val="1"/>
      <charset val="204"/>
    </font>
    <font>
      <sz val="1"/>
      <color indexed="8"/>
      <name val="Courier"/>
      <family val="3"/>
    </font>
    <font>
      <b/>
      <sz val="1"/>
      <color indexed="8"/>
      <name val="Courier"/>
      <family val="3"/>
    </font>
    <font>
      <sz val="14"/>
      <name val="Times New Roman"/>
      <family val="1"/>
      <charset val="204"/>
    </font>
    <font>
      <b/>
      <sz val="10"/>
      <color theme="5"/>
      <name val="Times New Roman"/>
      <family val="1"/>
      <charset val="204"/>
    </font>
    <font>
      <sz val="9"/>
      <color rgb="FF3333FF"/>
      <name val="Times New Roman"/>
      <family val="1"/>
      <charset val="204"/>
    </font>
    <font>
      <b/>
      <sz val="9"/>
      <color rgb="FFC00000"/>
      <name val="Times New Roman"/>
      <family val="1"/>
      <charset val="204"/>
    </font>
    <font>
      <sz val="10"/>
      <name val="Arial Cyr"/>
      <family val="2"/>
      <charset val="204"/>
    </font>
    <font>
      <sz val="10"/>
      <color indexed="8"/>
      <name val="Arial Cyr"/>
      <family val="2"/>
      <charset val="204"/>
    </font>
    <font>
      <b/>
      <i/>
      <sz val="16"/>
      <color rgb="FF000000"/>
      <name val="Calibri"/>
      <family val="2"/>
      <charset val="204"/>
    </font>
    <font>
      <b/>
      <i/>
      <u/>
      <sz val="11"/>
      <color rgb="FF000000"/>
      <name val="Calibri"/>
      <family val="2"/>
      <charset val="204"/>
    </font>
    <font>
      <sz val="11"/>
      <color indexed="8"/>
      <name val="Calibri"/>
      <family val="2"/>
      <charset val="204"/>
    </font>
    <font>
      <sz val="11"/>
      <color theme="1"/>
      <name val="Arial Cyr"/>
      <charset val="204"/>
    </font>
  </fonts>
  <fills count="6">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2" tint="-0.249977111117893"/>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44">
    <xf numFmtId="0" fontId="0" fillId="0" borderId="0"/>
    <xf numFmtId="165" fontId="4" fillId="0" borderId="0" applyFont="0" applyFill="0" applyBorder="0" applyAlignment="0" applyProtection="0"/>
    <xf numFmtId="164" fontId="9" fillId="0" borderId="0" applyFont="0" applyFill="0" applyBorder="0" applyAlignment="0" applyProtection="0"/>
    <xf numFmtId="0" fontId="9" fillId="0" borderId="0"/>
    <xf numFmtId="0" fontId="3" fillId="0" borderId="0"/>
    <xf numFmtId="0" fontId="13" fillId="0" borderId="0"/>
    <xf numFmtId="9" fontId="9"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9" fillId="0" borderId="0" applyFont="0" applyFill="0" applyBorder="0" applyAlignment="0" applyProtection="0"/>
    <xf numFmtId="170" fontId="25" fillId="0" borderId="0">
      <protection locked="0"/>
    </xf>
    <xf numFmtId="171" fontId="25" fillId="0" borderId="0">
      <protection locked="0"/>
    </xf>
    <xf numFmtId="172" fontId="25" fillId="0" borderId="0">
      <protection locked="0"/>
    </xf>
    <xf numFmtId="173" fontId="26" fillId="0" borderId="0">
      <protection locked="0"/>
    </xf>
    <xf numFmtId="173" fontId="26" fillId="0" borderId="0">
      <protection locked="0"/>
    </xf>
    <xf numFmtId="173" fontId="25" fillId="0" borderId="5">
      <protection locked="0"/>
    </xf>
    <xf numFmtId="164" fontId="9" fillId="0" borderId="0" applyFont="0" applyFill="0" applyBorder="0" applyAlignment="0" applyProtection="0"/>
    <xf numFmtId="174" fontId="25" fillId="0" borderId="0">
      <protection locked="0"/>
    </xf>
    <xf numFmtId="0" fontId="9" fillId="0" borderId="0"/>
    <xf numFmtId="0" fontId="2" fillId="0" borderId="0"/>
    <xf numFmtId="165"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31" fillId="0" borderId="0"/>
    <xf numFmtId="175" fontId="32" fillId="0" borderId="0"/>
    <xf numFmtId="0" fontId="33" fillId="0" borderId="0">
      <alignment horizontal="center"/>
    </xf>
    <xf numFmtId="0" fontId="33" fillId="0" borderId="0">
      <alignment horizontal="center" textRotation="90"/>
    </xf>
    <xf numFmtId="0" fontId="34" fillId="0" borderId="0"/>
    <xf numFmtId="176" fontId="34" fillId="0" borderId="0"/>
    <xf numFmtId="177" fontId="9" fillId="0" borderId="0" applyFont="0" applyFill="0" applyBorder="0" applyAlignment="0" applyProtection="0"/>
    <xf numFmtId="0" fontId="4" fillId="0" borderId="0"/>
    <xf numFmtId="0" fontId="4" fillId="0" borderId="0"/>
    <xf numFmtId="0" fontId="4" fillId="0" borderId="0"/>
    <xf numFmtId="0" fontId="35" fillId="0" borderId="0"/>
    <xf numFmtId="0" fontId="2" fillId="0" borderId="0"/>
    <xf numFmtId="0" fontId="36" fillId="0" borderId="0"/>
    <xf numFmtId="9" fontId="4" fillId="0" borderId="0" applyFont="0" applyFill="0" applyBorder="0" applyAlignment="0" applyProtection="0"/>
    <xf numFmtId="9" fontId="35" fillId="0" borderId="0" applyFont="0" applyFill="0" applyBorder="0" applyAlignment="0" applyProtection="0"/>
    <xf numFmtId="165" fontId="4" fillId="0" borderId="0" applyFont="0" applyFill="0" applyBorder="0" applyAlignment="0" applyProtection="0"/>
    <xf numFmtId="0" fontId="1" fillId="0" borderId="0"/>
  </cellStyleXfs>
  <cellXfs count="57">
    <xf numFmtId="0" fontId="0" fillId="0" borderId="0" xfId="0"/>
    <xf numFmtId="0" fontId="5" fillId="0" borderId="0" xfId="0" applyFont="1"/>
    <xf numFmtId="0" fontId="6" fillId="0" borderId="0" xfId="0" applyFont="1"/>
    <xf numFmtId="0" fontId="7" fillId="0" borderId="0" xfId="0" applyFont="1"/>
    <xf numFmtId="0" fontId="8" fillId="0" borderId="1" xfId="0" applyFont="1" applyBorder="1"/>
    <xf numFmtId="0" fontId="5" fillId="0" borderId="1" xfId="0" applyFont="1" applyBorder="1"/>
    <xf numFmtId="168" fontId="6" fillId="0" borderId="0" xfId="1" applyNumberFormat="1" applyFont="1" applyBorder="1"/>
    <xf numFmtId="0" fontId="6" fillId="0" borderId="0" xfId="0" applyFont="1" applyBorder="1"/>
    <xf numFmtId="0" fontId="10" fillId="2" borderId="1" xfId="0" applyFont="1" applyFill="1" applyBorder="1" applyAlignment="1">
      <alignment horizontal="center"/>
    </xf>
    <xf numFmtId="0" fontId="12" fillId="0" borderId="0" xfId="0" applyFont="1"/>
    <xf numFmtId="0" fontId="14" fillId="0" borderId="1" xfId="0" applyFont="1" applyBorder="1"/>
    <xf numFmtId="0" fontId="16" fillId="0" borderId="1" xfId="0" applyFont="1" applyBorder="1"/>
    <xf numFmtId="166" fontId="17" fillId="0" borderId="1" xfId="1" applyNumberFormat="1" applyFont="1" applyBorder="1"/>
    <xf numFmtId="0" fontId="11" fillId="2" borderId="4" xfId="0" applyFont="1" applyFill="1" applyBorder="1" applyAlignment="1">
      <alignment horizontal="center"/>
    </xf>
    <xf numFmtId="0" fontId="8" fillId="0" borderId="1" xfId="0" applyFont="1" applyBorder="1" applyAlignment="1"/>
    <xf numFmtId="0" fontId="18" fillId="0" borderId="1" xfId="0" applyFont="1" applyBorder="1"/>
    <xf numFmtId="166" fontId="21" fillId="0" borderId="1" xfId="1" applyNumberFormat="1" applyFont="1" applyBorder="1"/>
    <xf numFmtId="0" fontId="11" fillId="2" borderId="1" xfId="0" applyFont="1" applyFill="1" applyBorder="1"/>
    <xf numFmtId="166" fontId="22" fillId="0" borderId="1" xfId="1" applyNumberFormat="1" applyFont="1" applyBorder="1"/>
    <xf numFmtId="166" fontId="23" fillId="0" borderId="1" xfId="1" applyNumberFormat="1" applyFont="1" applyBorder="1"/>
    <xf numFmtId="166" fontId="5" fillId="4" borderId="1" xfId="1" applyNumberFormat="1" applyFont="1" applyFill="1" applyBorder="1" applyAlignment="1">
      <alignment horizontal="center"/>
    </xf>
    <xf numFmtId="166" fontId="15" fillId="4" borderId="1" xfId="1" applyNumberFormat="1" applyFont="1" applyFill="1" applyBorder="1" applyAlignment="1">
      <alignment horizontal="center"/>
    </xf>
    <xf numFmtId="166" fontId="20" fillId="4" borderId="1" xfId="1" applyNumberFormat="1" applyFont="1" applyFill="1" applyBorder="1" applyAlignment="1">
      <alignment horizontal="center"/>
    </xf>
    <xf numFmtId="166" fontId="6" fillId="4" borderId="1" xfId="1" applyNumberFormat="1" applyFont="1" applyFill="1" applyBorder="1" applyAlignment="1">
      <alignment horizontal="center"/>
    </xf>
    <xf numFmtId="169" fontId="24" fillId="4" borderId="1" xfId="2" applyNumberFormat="1" applyFont="1" applyFill="1" applyBorder="1" applyAlignment="1">
      <alignment horizontal="center" vertical="center"/>
    </xf>
    <xf numFmtId="166" fontId="5" fillId="4" borderId="1" xfId="0" applyNumberFormat="1" applyFont="1" applyFill="1" applyBorder="1"/>
    <xf numFmtId="166" fontId="6" fillId="4" borderId="1" xfId="0" applyNumberFormat="1" applyFont="1" applyFill="1" applyBorder="1"/>
    <xf numFmtId="166" fontId="5" fillId="4" borderId="1" xfId="1" applyNumberFormat="1" applyFont="1" applyFill="1" applyBorder="1"/>
    <xf numFmtId="166" fontId="15" fillId="4" borderId="1" xfId="1" applyNumberFormat="1" applyFont="1" applyFill="1" applyBorder="1"/>
    <xf numFmtId="166" fontId="20" fillId="4" borderId="1" xfId="1" applyNumberFormat="1" applyFont="1" applyFill="1" applyBorder="1"/>
    <xf numFmtId="166" fontId="6" fillId="4" borderId="1" xfId="1" applyNumberFormat="1" applyFont="1" applyFill="1" applyBorder="1"/>
    <xf numFmtId="166" fontId="17" fillId="4" borderId="1" xfId="1" applyNumberFormat="1" applyFont="1" applyFill="1" applyBorder="1"/>
    <xf numFmtId="0" fontId="27" fillId="0" borderId="0" xfId="22" applyFont="1"/>
    <xf numFmtId="3" fontId="28" fillId="3" borderId="0" xfId="22" applyNumberFormat="1" applyFont="1" applyFill="1" applyAlignment="1">
      <alignment horizontal="center" vertical="center" wrapText="1"/>
    </xf>
    <xf numFmtId="0" fontId="6" fillId="0" borderId="2" xfId="23" applyFont="1" applyBorder="1" applyAlignment="1">
      <alignment horizontal="center" vertical="top" wrapText="1"/>
    </xf>
    <xf numFmtId="0" fontId="6" fillId="0" borderId="2" xfId="23" applyFont="1" applyFill="1" applyBorder="1" applyAlignment="1">
      <alignment horizontal="center" vertical="top" wrapText="1"/>
    </xf>
    <xf numFmtId="166" fontId="24" fillId="4" borderId="1" xfId="22" applyNumberFormat="1" applyFont="1" applyFill="1" applyBorder="1"/>
    <xf numFmtId="166" fontId="12" fillId="4" borderId="1" xfId="24" applyNumberFormat="1" applyFont="1" applyFill="1" applyBorder="1"/>
    <xf numFmtId="167" fontId="27" fillId="0" borderId="0" xfId="25" applyNumberFormat="1" applyFont="1"/>
    <xf numFmtId="166" fontId="24" fillId="0" borderId="1" xfId="22" applyNumberFormat="1" applyFont="1" applyFill="1" applyBorder="1"/>
    <xf numFmtId="166" fontId="12" fillId="0" borderId="1" xfId="24" applyNumberFormat="1" applyFont="1" applyFill="1" applyBorder="1" applyProtection="1"/>
    <xf numFmtId="0" fontId="27" fillId="0" borderId="1" xfId="22" applyFont="1" applyBorder="1"/>
    <xf numFmtId="166" fontId="21" fillId="5" borderId="1" xfId="22" applyNumberFormat="1" applyFont="1" applyFill="1" applyBorder="1"/>
    <xf numFmtId="0" fontId="12" fillId="0" borderId="0" xfId="22" applyFont="1"/>
    <xf numFmtId="167" fontId="29" fillId="0" borderId="0" xfId="26" applyNumberFormat="1" applyFont="1"/>
    <xf numFmtId="167" fontId="12" fillId="0" borderId="0" xfId="26" applyNumberFormat="1" applyFont="1"/>
    <xf numFmtId="167" fontId="30" fillId="0" borderId="0" xfId="26" applyNumberFormat="1" applyFont="1"/>
    <xf numFmtId="0" fontId="6" fillId="0" borderId="0" xfId="22" applyFont="1"/>
    <xf numFmtId="10" fontId="30" fillId="0" borderId="0" xfId="26" applyNumberFormat="1" applyFont="1"/>
    <xf numFmtId="0" fontId="7" fillId="0" borderId="1" xfId="0" applyFont="1" applyBorder="1" applyAlignment="1">
      <alignment horizontal="left"/>
    </xf>
    <xf numFmtId="0" fontId="18" fillId="0" borderId="4" xfId="0" applyFont="1" applyBorder="1"/>
    <xf numFmtId="0" fontId="18" fillId="0" borderId="6" xfId="0" applyFont="1" applyBorder="1"/>
    <xf numFmtId="0" fontId="16" fillId="0" borderId="4" xfId="0" applyFont="1" applyBorder="1" applyAlignment="1">
      <alignment horizontal="left"/>
    </xf>
    <xf numFmtId="0" fontId="16" fillId="0" borderId="6" xfId="0" applyFont="1" applyBorder="1" applyAlignment="1">
      <alignment horizontal="left"/>
    </xf>
    <xf numFmtId="0" fontId="19" fillId="0" borderId="3" xfId="0" applyFont="1" applyBorder="1" applyAlignment="1">
      <alignment horizontal="center" vertical="center" wrapText="1"/>
    </xf>
    <xf numFmtId="0" fontId="8" fillId="0" borderId="1" xfId="0" applyFont="1" applyBorder="1" applyAlignment="1">
      <alignment horizontal="left"/>
    </xf>
    <xf numFmtId="0" fontId="14" fillId="0" borderId="1" xfId="0" applyFont="1" applyBorder="1" applyAlignment="1">
      <alignment horizontal="left"/>
    </xf>
  </cellXfs>
  <cellStyles count="44">
    <cellStyle name="”€ќђќ‘ћ‚›‰" xfId="14"/>
    <cellStyle name="”€љ‘€ђћ‚ђќќ›‰" xfId="15"/>
    <cellStyle name="„…ќ…†ќ›‰" xfId="16"/>
    <cellStyle name="€’ћѓћ‚›‰" xfId="19"/>
    <cellStyle name="‡ђѓћ‹ћ‚ћљ1" xfId="17"/>
    <cellStyle name="‡ђѓћ‹ћ‚ћљ2" xfId="18"/>
    <cellStyle name="Excel Built-in Normal" xfId="27"/>
    <cellStyle name="Excel_BuiltIn_Comma 1" xfId="28"/>
    <cellStyle name="Heading" xfId="29"/>
    <cellStyle name="Heading1" xfId="30"/>
    <cellStyle name="Result" xfId="31"/>
    <cellStyle name="Result2" xfId="32"/>
    <cellStyle name="Денежный 2" xfId="33"/>
    <cellStyle name="Обычный" xfId="0" builtinId="0"/>
    <cellStyle name="Обычный 10" xfId="43"/>
    <cellStyle name="Обычный 2" xfId="3"/>
    <cellStyle name="Обычный 2 2" xfId="4"/>
    <cellStyle name="Обычный 3" xfId="5"/>
    <cellStyle name="Обычный 4" xfId="23"/>
    <cellStyle name="Обычный 4 2" xfId="34"/>
    <cellStyle name="Обычный 5" xfId="35"/>
    <cellStyle name="Обычный 6" xfId="36"/>
    <cellStyle name="Обычный 7" xfId="37"/>
    <cellStyle name="Обычный 8" xfId="38"/>
    <cellStyle name="Обычный 9" xfId="39"/>
    <cellStyle name="Обычный_Сайт 2" xfId="22"/>
    <cellStyle name="Процентный 2" xfId="6"/>
    <cellStyle name="Процентный 3" xfId="7"/>
    <cellStyle name="Процентный 3 2" xfId="26"/>
    <cellStyle name="Процентный 4" xfId="8"/>
    <cellStyle name="Процентный 5" xfId="25"/>
    <cellStyle name="Процентный 5 2" xfId="40"/>
    <cellStyle name="Процентный 6" xfId="41"/>
    <cellStyle name="Тысячи_Лист1 (2)" xfId="20"/>
    <cellStyle name="Финансовый" xfId="1" builtinId="3"/>
    <cellStyle name="Финансовый 2" xfId="9"/>
    <cellStyle name="Финансовый 3" xfId="10"/>
    <cellStyle name="Финансовый 3 2" xfId="11"/>
    <cellStyle name="Финансовый 4" xfId="12"/>
    <cellStyle name="Финансовый 5" xfId="13"/>
    <cellStyle name="Финансовый 5 2" xfId="24"/>
    <cellStyle name="Финансовый 6" xfId="42"/>
    <cellStyle name="Финансовый_Сайт" xfId="2"/>
    <cellStyle name="Џђћ–…ќ’ќ›‰" xfId="21"/>
  </cellStyles>
  <dxfs count="0"/>
  <tableStyles count="0" defaultTableStyle="TableStyleMedium9" defaultPivotStyle="PivotStyleLight16"/>
  <colors>
    <mruColors>
      <color rgb="FF339933"/>
      <color rgb="FF008000"/>
      <color rgb="FFFFFF00"/>
      <color rgb="FFFF99FF"/>
      <color rgb="FF0000FF"/>
      <color rgb="FFFF33CC"/>
      <color rgb="FF990099"/>
      <color rgb="FF3333FF"/>
      <color rgb="FFCCFFFF"/>
      <color rgb="FF6600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ru-RU"/>
  <c:style val="34"/>
  <c:chart>
    <c:title>
      <c:tx>
        <c:rich>
          <a:bodyPr/>
          <a:lstStyle/>
          <a:p>
            <a:pPr>
              <a:defRPr sz="1600"/>
            </a:pPr>
            <a:r>
              <a:rPr lang="ru-RU" sz="1600"/>
              <a:t>Структура получателей пенсий, состоящих на учете в </a:t>
            </a:r>
          </a:p>
          <a:p>
            <a:pPr>
              <a:defRPr sz="1600"/>
            </a:pPr>
            <a:r>
              <a:rPr lang="ru-RU" sz="1600"/>
              <a:t>ГУ-Отделении ПФР по г. Москве и Московской области</a:t>
            </a:r>
          </a:p>
          <a:p>
            <a:pPr>
              <a:defRPr sz="1600"/>
            </a:pPr>
            <a:r>
              <a:rPr lang="ru-RU" sz="1600"/>
              <a:t>  на 01.</a:t>
            </a:r>
            <a:r>
              <a:rPr lang="en-US" sz="1600"/>
              <a:t>01</a:t>
            </a:r>
            <a:r>
              <a:rPr lang="ru-RU" sz="1600"/>
              <a:t>.201</a:t>
            </a:r>
            <a:r>
              <a:rPr lang="en-US" sz="1600"/>
              <a:t>8</a:t>
            </a:r>
            <a:r>
              <a:rPr lang="ru-RU" sz="1600"/>
              <a:t> г. (чел.) </a:t>
            </a:r>
          </a:p>
          <a:p>
            <a:pPr>
              <a:defRPr sz="1600"/>
            </a:pPr>
            <a:r>
              <a:rPr lang="ru-RU" sz="1600"/>
              <a:t>ВСЕГО   пенсионеров - </a:t>
            </a:r>
            <a:r>
              <a:rPr lang="en-US" sz="1600">
                <a:solidFill>
                  <a:sysClr val="windowText" lastClr="000000"/>
                </a:solidFill>
              </a:rPr>
              <a:t>5 </a:t>
            </a:r>
            <a:r>
              <a:rPr lang="ru-RU" sz="1600">
                <a:solidFill>
                  <a:sysClr val="windowText" lastClr="000000"/>
                </a:solidFill>
              </a:rPr>
              <a:t>214 441 чел.</a:t>
            </a:r>
          </a:p>
        </c:rich>
      </c:tx>
      <c:layout>
        <c:manualLayout>
          <c:xMode val="edge"/>
          <c:yMode val="edge"/>
          <c:x val="9.1008289842488349E-2"/>
          <c:y val="8.6162019048928937E-3"/>
        </c:manualLayout>
      </c:layout>
    </c:title>
    <c:plotArea>
      <c:layout>
        <c:manualLayout>
          <c:layoutTarget val="inner"/>
          <c:xMode val="edge"/>
          <c:yMode val="edge"/>
          <c:x val="0.19325295826890218"/>
          <c:y val="0.18212288966062648"/>
          <c:w val="0.6656601532580354"/>
          <c:h val="0.79568063817352253"/>
        </c:manualLayout>
      </c:layout>
      <c:ofPieChart>
        <c:ofPieType val="bar"/>
        <c:varyColors val="1"/>
        <c:ser>
          <c:idx val="0"/>
          <c:order val="0"/>
          <c:dPt>
            <c:idx val="0"/>
            <c:spPr>
              <a:solidFill>
                <a:srgbClr val="92D050"/>
              </a:solidFill>
              <a:ln>
                <a:noFill/>
              </a:ln>
            </c:spPr>
          </c:dPt>
          <c:dPt>
            <c:idx val="1"/>
            <c:explosion val="19"/>
            <c:spPr>
              <a:solidFill>
                <a:srgbClr val="0000FF"/>
              </a:solidFill>
            </c:spPr>
          </c:dPt>
          <c:dPt>
            <c:idx val="2"/>
            <c:spPr>
              <a:solidFill>
                <a:srgbClr val="FFC000"/>
              </a:solidFill>
            </c:spPr>
          </c:dPt>
          <c:dPt>
            <c:idx val="3"/>
            <c:spPr>
              <a:solidFill>
                <a:schemeClr val="accent6">
                  <a:lumMod val="75000"/>
                </a:schemeClr>
              </a:solidFill>
            </c:spPr>
          </c:dPt>
          <c:dPt>
            <c:idx val="5"/>
            <c:spPr>
              <a:solidFill>
                <a:srgbClr val="FFFF00"/>
              </a:solidFill>
              <a:ln>
                <a:noFill/>
              </a:ln>
            </c:spPr>
          </c:dPt>
          <c:dPt>
            <c:idx val="6"/>
            <c:spPr>
              <a:solidFill>
                <a:srgbClr val="92D050"/>
              </a:solidFill>
            </c:spPr>
          </c:dPt>
          <c:dLbls>
            <c:dLbl>
              <c:idx val="0"/>
              <c:layout>
                <c:manualLayout>
                  <c:x val="0.24736991588598176"/>
                  <c:y val="2.0586531065734437E-2"/>
                </c:manualLayout>
              </c:layout>
              <c:tx>
                <c:rich>
                  <a:bodyPr/>
                  <a:lstStyle/>
                  <a:p>
                    <a:pPr>
                      <a:defRPr sz="1000"/>
                    </a:pPr>
                    <a:r>
                      <a:rPr lang="ru-RU" sz="1000"/>
                      <a:t>Страховые пенсии              4 789 443</a:t>
                    </a:r>
                  </a:p>
                </c:rich>
              </c:tx>
              <c:spPr>
                <a:ln>
                  <a:solidFill>
                    <a:schemeClr val="tx1"/>
                  </a:solidFill>
                </a:ln>
              </c:spPr>
              <c:dLblPos val="bestFit"/>
              <c:showVal val="1"/>
              <c:showCatName val="1"/>
            </c:dLbl>
            <c:dLbl>
              <c:idx val="1"/>
              <c:layout>
                <c:manualLayout>
                  <c:x val="-0.16894894125571094"/>
                  <c:y val="5.2601132073744367E-2"/>
                </c:manualLayout>
              </c:layout>
              <c:tx>
                <c:rich>
                  <a:bodyPr/>
                  <a:lstStyle/>
                  <a:p>
                    <a:pPr>
                      <a:defRPr sz="1000"/>
                    </a:pPr>
                    <a:r>
                      <a:rPr lang="ru-RU" sz="1000"/>
                      <a:t>Государственное пенсионное обеспечение                 253 113 </a:t>
                    </a:r>
                  </a:p>
                </c:rich>
              </c:tx>
              <c:spPr>
                <a:ln>
                  <a:solidFill>
                    <a:schemeClr val="tx1"/>
                  </a:solidFill>
                </a:ln>
              </c:spPr>
              <c:dLblPos val="bestFit"/>
              <c:showVal val="1"/>
              <c:showCatName val="1"/>
            </c:dLbl>
            <c:dLbl>
              <c:idx val="2"/>
              <c:layout>
                <c:manualLayout>
                  <c:x val="9.462634101756795E-2"/>
                  <c:y val="-2.49502284998405E-2"/>
                </c:manualLayout>
              </c:layout>
              <c:tx>
                <c:rich>
                  <a:bodyPr/>
                  <a:lstStyle/>
                  <a:p>
                    <a:pPr>
                      <a:defRPr sz="1000"/>
                    </a:pPr>
                    <a:r>
                      <a:rPr lang="ru-RU" sz="1000"/>
                      <a:t>Военнослужащие,</a:t>
                    </a:r>
                    <a:r>
                      <a:rPr lang="ru-RU" sz="1000" baseline="0"/>
                      <a:t> получающие страховые пенсии </a:t>
                    </a:r>
                    <a:r>
                      <a:rPr lang="ru-RU" sz="1000"/>
                      <a:t>                             166 255 </a:t>
                    </a:r>
                  </a:p>
                </c:rich>
              </c:tx>
              <c:spPr>
                <a:ln>
                  <a:solidFill>
                    <a:schemeClr val="tx1"/>
                  </a:solidFill>
                </a:ln>
              </c:spPr>
              <c:dLblPos val="bestFit"/>
              <c:showVal val="1"/>
              <c:showCatName val="1"/>
            </c:dLbl>
            <c:dLbl>
              <c:idx val="3"/>
              <c:tx>
                <c:rich>
                  <a:bodyPr/>
                  <a:lstStyle/>
                  <a:p>
                    <a:r>
                      <a:rPr lang="ru-RU" sz="900"/>
                      <a:t>По старости                           4 427 714</a:t>
                    </a:r>
                  </a:p>
                </c:rich>
              </c:tx>
              <c:dLblPos val="ctr"/>
              <c:showVal val="1"/>
              <c:showCatName val="1"/>
            </c:dLbl>
            <c:dLbl>
              <c:idx val="4"/>
              <c:layout>
                <c:manualLayout>
                  <c:x val="-0.16750218186995441"/>
                  <c:y val="-2.0045922525192984E-2"/>
                </c:manualLayout>
              </c:layout>
              <c:tx>
                <c:rich>
                  <a:bodyPr/>
                  <a:lstStyle/>
                  <a:p>
                    <a:r>
                      <a:rPr lang="ru-RU" sz="900"/>
                      <a:t>По инвалидности            246 284</a:t>
                    </a:r>
                  </a:p>
                </c:rich>
              </c:tx>
              <c:dLblPos val="bestFit"/>
              <c:showVal val="1"/>
              <c:showCatName val="1"/>
            </c:dLbl>
            <c:dLbl>
              <c:idx val="5"/>
              <c:layout>
                <c:manualLayout>
                  <c:x val="-0.15797263077485141"/>
                  <c:y val="1.6036738020154203E-2"/>
                </c:manualLayout>
              </c:layout>
              <c:tx>
                <c:rich>
                  <a:bodyPr/>
                  <a:lstStyle/>
                  <a:p>
                    <a:r>
                      <a:rPr lang="ru-RU" sz="900"/>
                      <a:t>П</a:t>
                    </a:r>
                    <a:r>
                      <a:rPr lang="ru-RU"/>
                      <a:t>о случаю потери кормильца-</a:t>
                    </a:r>
                    <a:r>
                      <a:rPr lang="en-US"/>
                      <a:t>  </a:t>
                    </a:r>
                    <a:r>
                      <a:rPr lang="ru-RU"/>
                      <a:t>115 445</a:t>
                    </a:r>
                    <a:endParaRPr lang="en-US"/>
                  </a:p>
                </c:rich>
              </c:tx>
              <c:dLblPos val="bestFit"/>
              <c:showVal val="1"/>
              <c:showCatName val="1"/>
            </c:dLbl>
            <c:dLbl>
              <c:idx val="6"/>
              <c:delete val="1"/>
            </c:dLbl>
            <c:spPr>
              <a:ln>
                <a:solidFill>
                  <a:schemeClr val="tx1"/>
                </a:solidFill>
              </a:ln>
            </c:spPr>
            <c:txPr>
              <a:bodyPr/>
              <a:lstStyle/>
              <a:p>
                <a:pPr>
                  <a:defRPr sz="900"/>
                </a:pPr>
                <a:endParaRPr lang="ru-RU"/>
              </a:p>
            </c:txPr>
            <c:dLblPos val="ctr"/>
            <c:showVal val="1"/>
            <c:showCatName val="1"/>
            <c:showLeaderLines val="1"/>
          </c:dLbls>
          <c:cat>
            <c:strRef>
              <c:f>(Структура_страх_01.01.18!$A$22:$A$23,Структура_страх_01.01.18!$A$26:$A$28)</c:f>
              <c:strCache>
                <c:ptCount val="5"/>
                <c:pt idx="0">
                  <c:v>Страховые пенсии</c:v>
                </c:pt>
                <c:pt idx="1">
                  <c:v>Государственное пенсионное обеспечение</c:v>
                </c:pt>
                <c:pt idx="2">
                  <c:v>Страховые пенсии по старости</c:v>
                </c:pt>
                <c:pt idx="3">
                  <c:v>Страховые пенсии по инвалидности</c:v>
                </c:pt>
                <c:pt idx="4">
                  <c:v>Страховые пенсии по СПК</c:v>
                </c:pt>
              </c:strCache>
            </c:strRef>
          </c:cat>
          <c:val>
            <c:numRef>
              <c:f>(Структура_страх_01.01.18!$B$22:$B$24,Структура_страх_01.01.18!$B$26:$B$28)</c:f>
              <c:numCache>
                <c:formatCode>_(* #,##0_);_(* \(#,##0\);_(* "-"??_);_(@_)</c:formatCode>
                <c:ptCount val="6"/>
                <c:pt idx="0">
                  <c:v>0</c:v>
                </c:pt>
                <c:pt idx="1">
                  <c:v>0</c:v>
                </c:pt>
                <c:pt idx="2">
                  <c:v>0</c:v>
                </c:pt>
                <c:pt idx="3">
                  <c:v>0</c:v>
                </c:pt>
                <c:pt idx="4">
                  <c:v>0</c:v>
                </c:pt>
                <c:pt idx="5">
                  <c:v>0</c:v>
                </c:pt>
              </c:numCache>
            </c:numRef>
          </c:val>
        </c:ser>
        <c:dLbls>
          <c:showVal val="1"/>
        </c:dLbls>
        <c:gapWidth val="49"/>
        <c:splitType val="pos"/>
        <c:splitPos val="3"/>
        <c:secondPieSize val="100"/>
        <c:serLines/>
      </c:ofPieChart>
    </c:plotArea>
    <c:plotVisOnly val="1"/>
  </c:chart>
  <c:printSettings>
    <c:headerFooter/>
    <c:pageMargins b="0.98425196850393659" l="0.78740157480314954" r="0.78740157480314954" t="0.98425196850393659" header="0.31496062992127072" footer="0.31496062992127072"/>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50" b="1" i="0" u="none" strike="noStrike" baseline="0">
                <a:solidFill>
                  <a:srgbClr val="000000"/>
                </a:solidFill>
                <a:latin typeface="Times New Roman"/>
                <a:ea typeface="Times New Roman"/>
                <a:cs typeface="Times New Roman"/>
              </a:defRPr>
            </a:pPr>
            <a:r>
              <a:rPr lang="ru-RU"/>
              <a:t>Распределение пенсионеров г. Москвы и Московской области по уровню получаемой пенсии по состоянию на 1 августа 2008 г. в %% к общей численности получателей</a:t>
            </a:r>
          </a:p>
        </c:rich>
      </c:tx>
      <c:spPr>
        <a:noFill/>
        <a:ln w="25400">
          <a:noFill/>
        </a:ln>
      </c:spPr>
    </c:title>
    <c:plotArea>
      <c:layout/>
      <c:pieChart>
        <c:varyColors val="1"/>
        <c:ser>
          <c:idx val="0"/>
          <c:order val="0"/>
          <c:spPr>
            <a:solidFill>
              <a:srgbClr val="9999FF"/>
            </a:solidFill>
            <a:ln w="12700">
              <a:solidFill>
                <a:srgbClr val="000000"/>
              </a:solidFill>
              <a:prstDash val="solid"/>
            </a:ln>
          </c:spPr>
          <c:explosion val="6"/>
          <c:dPt>
            <c:idx val="0"/>
            <c:spPr>
              <a:solidFill>
                <a:srgbClr val="808080"/>
              </a:solidFill>
              <a:ln w="12700">
                <a:solidFill>
                  <a:srgbClr val="000000"/>
                </a:solidFill>
                <a:prstDash val="solid"/>
              </a:ln>
            </c:spPr>
          </c:dPt>
          <c:dPt>
            <c:idx val="1"/>
            <c:spPr>
              <a:solidFill>
                <a:srgbClr val="CC99FF"/>
              </a:solidFill>
              <a:ln w="12700">
                <a:solidFill>
                  <a:srgbClr val="000000"/>
                </a:solidFill>
                <a:prstDash val="solid"/>
              </a:ln>
            </c:spPr>
          </c:dPt>
          <c:dPt>
            <c:idx val="2"/>
            <c:spPr>
              <a:solidFill>
                <a:srgbClr val="00CCFF"/>
              </a:solidFill>
              <a:ln w="12700">
                <a:solidFill>
                  <a:srgbClr val="000000"/>
                </a:solidFill>
                <a:prstDash val="solid"/>
              </a:ln>
            </c:spPr>
          </c:dPt>
          <c:dPt>
            <c:idx val="3"/>
            <c:spPr>
              <a:solidFill>
                <a:srgbClr val="CCFFFF"/>
              </a:solidFill>
              <a:ln w="12700">
                <a:solidFill>
                  <a:srgbClr val="000000"/>
                </a:solidFill>
                <a:prstDash val="solid"/>
              </a:ln>
            </c:spPr>
          </c:dPt>
          <c:dPt>
            <c:idx val="4"/>
            <c:spPr>
              <a:solidFill>
                <a:srgbClr val="00FF00"/>
              </a:solidFill>
              <a:ln w="12700">
                <a:solidFill>
                  <a:srgbClr val="000000"/>
                </a:solidFill>
                <a:prstDash val="solid"/>
              </a:ln>
            </c:spPr>
          </c:dPt>
          <c:dPt>
            <c:idx val="5"/>
            <c:spPr>
              <a:solidFill>
                <a:srgbClr val="FFFF00"/>
              </a:solidFill>
              <a:ln w="12700">
                <a:solidFill>
                  <a:srgbClr val="000000"/>
                </a:solidFill>
                <a:prstDash val="solid"/>
              </a:ln>
            </c:spPr>
          </c:dPt>
          <c:dPt>
            <c:idx val="6"/>
            <c:spPr>
              <a:solidFill>
                <a:srgbClr val="0066CC"/>
              </a:solidFill>
              <a:ln w="12700">
                <a:solidFill>
                  <a:srgbClr val="000000"/>
                </a:solidFill>
                <a:prstDash val="solid"/>
              </a:ln>
            </c:spPr>
          </c:dPt>
          <c:dPt>
            <c:idx val="7"/>
            <c:spPr>
              <a:solidFill>
                <a:srgbClr val="FF00FF"/>
              </a:solidFill>
              <a:ln w="12700">
                <a:solidFill>
                  <a:srgbClr val="000000"/>
                </a:solidFill>
                <a:prstDash val="solid"/>
              </a:ln>
            </c:spPr>
          </c:dPt>
          <c:dPt>
            <c:idx val="8"/>
            <c:spPr>
              <a:solidFill>
                <a:srgbClr val="000080"/>
              </a:solidFill>
              <a:ln w="12700">
                <a:solidFill>
                  <a:srgbClr val="000000"/>
                </a:solidFill>
                <a:prstDash val="solid"/>
              </a:ln>
            </c:spPr>
          </c:dPt>
          <c:dPt>
            <c:idx val="9"/>
            <c:spPr>
              <a:solidFill>
                <a:srgbClr val="FF6600"/>
              </a:solidFill>
              <a:ln w="12700">
                <a:solidFill>
                  <a:srgbClr val="000000"/>
                </a:solidFill>
                <a:prstDash val="solid"/>
              </a:ln>
            </c:spPr>
          </c:dPt>
          <c:dPt>
            <c:idx val="10"/>
            <c:spPr>
              <a:solidFill>
                <a:srgbClr val="FF0000"/>
              </a:solidFill>
              <a:ln w="12700">
                <a:solidFill>
                  <a:srgbClr val="000000"/>
                </a:solidFill>
                <a:prstDash val="solid"/>
              </a:ln>
            </c:spPr>
          </c:dPt>
          <c:dLbls>
            <c:dLbl>
              <c:idx val="0"/>
              <c:numFmt formatCode="0%" sourceLinked="0"/>
              <c:spPr>
                <a:solidFill>
                  <a:srgbClr val="C0C0C0"/>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1"/>
              <c:numFmt formatCode="0%" sourceLinked="0"/>
              <c:spPr>
                <a:solidFill>
                  <a:srgbClr val="CC99FF"/>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2"/>
              <c:numFmt formatCode="0%" sourceLinked="0"/>
              <c:spPr>
                <a:solidFill>
                  <a:srgbClr val="FFFF99"/>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3"/>
              <c:numFmt formatCode="0%" sourceLinked="0"/>
              <c:spPr>
                <a:solidFill>
                  <a:srgbClr val="CCFFFF"/>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4"/>
              <c:numFmt formatCode="0%" sourceLinked="0"/>
              <c:spPr>
                <a:solidFill>
                  <a:srgbClr val="00FF00"/>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5"/>
              <c:numFmt formatCode="0%" sourceLinked="0"/>
              <c:spPr>
                <a:solidFill>
                  <a:srgbClr val="FFFF00"/>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6"/>
              <c:numFmt formatCode="0%" sourceLinked="0"/>
              <c:spPr>
                <a:solidFill>
                  <a:srgbClr val="99CCFF"/>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7"/>
              <c:numFmt formatCode="0%" sourceLinked="0"/>
              <c:spPr>
                <a:solidFill>
                  <a:srgbClr val="FF00FF"/>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8"/>
              <c:numFmt formatCode="0%" sourceLinked="0"/>
              <c:spPr>
                <a:solidFill>
                  <a:srgbClr val="333399"/>
                </a:solidFill>
                <a:ln w="25400">
                  <a:noFill/>
                </a:ln>
              </c:spPr>
              <c:txPr>
                <a:bodyPr/>
                <a:lstStyle/>
                <a:p>
                  <a:pPr>
                    <a:defRPr sz="125" b="1" i="0" u="none" strike="noStrike" baseline="0">
                      <a:solidFill>
                        <a:srgbClr val="FFFFFF"/>
                      </a:solidFill>
                      <a:latin typeface="Arial Cyr"/>
                      <a:ea typeface="Arial Cyr"/>
                      <a:cs typeface="Arial Cyr"/>
                    </a:defRPr>
                  </a:pPr>
                  <a:endParaRPr lang="ru-RU"/>
                </a:p>
              </c:txPr>
              <c:dLblPos val="bestFit"/>
              <c:showCatName val="1"/>
              <c:showPercent val="1"/>
            </c:dLbl>
            <c:dLbl>
              <c:idx val="9"/>
              <c:numFmt formatCode="0%" sourceLinked="0"/>
              <c:spPr>
                <a:solidFill>
                  <a:srgbClr val="FF9900"/>
                </a:solidFill>
                <a:ln w="25400">
                  <a:noFill/>
                </a:ln>
              </c:spPr>
              <c:txPr>
                <a:bodyPr/>
                <a:lstStyle/>
                <a:p>
                  <a:pPr>
                    <a:defRPr sz="125" b="1" i="0" u="none" strike="noStrike" baseline="0">
                      <a:solidFill>
                        <a:srgbClr val="000000"/>
                      </a:solidFill>
                      <a:latin typeface="Arial Cyr"/>
                      <a:ea typeface="Arial Cyr"/>
                      <a:cs typeface="Arial Cyr"/>
                    </a:defRPr>
                  </a:pPr>
                  <a:endParaRPr lang="ru-RU"/>
                </a:p>
              </c:txPr>
              <c:dLblPos val="bestFit"/>
              <c:showCatName val="1"/>
              <c:showPercent val="1"/>
            </c:dLbl>
            <c:dLbl>
              <c:idx val="10"/>
              <c:numFmt formatCode="0%" sourceLinked="0"/>
              <c:spPr>
                <a:solidFill>
                  <a:srgbClr val="FF0000"/>
                </a:solidFill>
                <a:ln w="3175">
                  <a:solidFill>
                    <a:srgbClr val="FF0000"/>
                  </a:solidFill>
                  <a:prstDash val="solid"/>
                </a:ln>
              </c:spPr>
              <c:txPr>
                <a:bodyPr/>
                <a:lstStyle/>
                <a:p>
                  <a:pPr>
                    <a:defRPr sz="125" b="1" i="0" u="none" strike="noStrike" baseline="0">
                      <a:solidFill>
                        <a:srgbClr val="FFFFFF"/>
                      </a:solidFill>
                      <a:latin typeface="Arial Cyr"/>
                      <a:ea typeface="Arial Cyr"/>
                      <a:cs typeface="Arial Cyr"/>
                    </a:defRPr>
                  </a:pPr>
                  <a:endParaRPr lang="ru-RU"/>
                </a:p>
              </c:txPr>
              <c:dLblPos val="bestFit"/>
              <c:showCatName val="1"/>
              <c:showPercent val="1"/>
            </c:dLbl>
            <c:numFmt formatCode="0%" sourceLinked="0"/>
            <c:spPr>
              <a:noFill/>
              <a:ln w="25400">
                <a:noFill/>
              </a:ln>
            </c:spPr>
            <c:txPr>
              <a:bodyPr/>
              <a:lstStyle/>
              <a:p>
                <a:pPr>
                  <a:defRPr sz="125" b="1" i="0" u="none" strike="noStrike" baseline="0">
                    <a:solidFill>
                      <a:srgbClr val="000000"/>
                    </a:solidFill>
                    <a:latin typeface="Arial Cyr"/>
                    <a:ea typeface="Arial Cyr"/>
                    <a:cs typeface="Arial Cyr"/>
                  </a:defRPr>
                </a:pPr>
                <a:endParaRPr lang="ru-RU"/>
              </a:p>
            </c:txPr>
            <c:showCatName val="1"/>
            <c:showPercent val="1"/>
            <c:showLeaderLines val="1"/>
          </c:dLbls>
          <c:cat>
            <c:strRef>
              <c:f>'[9]01.04.2009'!$D$1:$N$1</c:f>
              <c:strCache>
                <c:ptCount val="11"/>
                <c:pt idx="0">
                  <c:v> до 1500 рублей</c:v>
                </c:pt>
                <c:pt idx="1">
                  <c:v>от 1501 до 2000 рублей</c:v>
                </c:pt>
                <c:pt idx="2">
                  <c:v>от 2001 до 2500 рублей</c:v>
                </c:pt>
                <c:pt idx="3">
                  <c:v>от 2501до 3000 рублей</c:v>
                </c:pt>
                <c:pt idx="4">
                  <c:v>от 3001 до 3500 рублей</c:v>
                </c:pt>
                <c:pt idx="5">
                  <c:v>от 3501 до 4000 рублей</c:v>
                </c:pt>
                <c:pt idx="6">
                  <c:v>от 4001 до 4500 рублей</c:v>
                </c:pt>
                <c:pt idx="7">
                  <c:v>от 4501 до 5000 рублей</c:v>
                </c:pt>
                <c:pt idx="8">
                  <c:v>от 5001 до 5500 рублей</c:v>
                </c:pt>
                <c:pt idx="9">
                  <c:v>от 5501 до 6000 рублей</c:v>
                </c:pt>
                <c:pt idx="10">
                  <c:v>свыше 6001 рублей</c:v>
                </c:pt>
              </c:strCache>
            </c:strRef>
          </c:cat>
          <c:val>
            <c:numRef>
              <c:f>'[9]01.04.2009'!$D$5:$N$5</c:f>
              <c:numCache>
                <c:formatCode>General</c:formatCode>
                <c:ptCount val="11"/>
                <c:pt idx="0">
                  <c:v>24849</c:v>
                </c:pt>
                <c:pt idx="1">
                  <c:v>83658</c:v>
                </c:pt>
                <c:pt idx="2">
                  <c:v>132364</c:v>
                </c:pt>
                <c:pt idx="3">
                  <c:v>206125</c:v>
                </c:pt>
                <c:pt idx="4">
                  <c:v>153485</c:v>
                </c:pt>
                <c:pt idx="5">
                  <c:v>274894</c:v>
                </c:pt>
                <c:pt idx="6">
                  <c:v>285746</c:v>
                </c:pt>
                <c:pt idx="7">
                  <c:v>510676</c:v>
                </c:pt>
                <c:pt idx="8">
                  <c:v>766547</c:v>
                </c:pt>
                <c:pt idx="9">
                  <c:v>663292</c:v>
                </c:pt>
                <c:pt idx="10">
                  <c:v>1221489</c:v>
                </c:pt>
              </c:numCache>
            </c:numRef>
          </c:val>
        </c:ser>
        <c:dLbls>
          <c:showCatName val="1"/>
          <c:showPercent val="1"/>
        </c:dLbls>
        <c:firstSliceAng val="0"/>
      </c:pieChart>
      <c:spPr>
        <a:noFill/>
        <a:ln w="25400">
          <a:noFill/>
        </a:ln>
      </c:spPr>
    </c:plotArea>
    <c:plotVisOnly val="1"/>
    <c:dispBlanksAs val="zero"/>
  </c:chart>
  <c:spPr>
    <a:gradFill rotWithShape="0">
      <a:gsLst>
        <a:gs pos="0">
          <a:srgbClr val="FFFF99"/>
        </a:gs>
        <a:gs pos="100000">
          <a:srgbClr val="FFFF99">
            <a:gamma/>
            <a:shade val="46275"/>
            <a:invGamma/>
          </a:srgbClr>
        </a:gs>
      </a:gsLst>
      <a:lin ang="5400000" scaled="1"/>
    </a:gradFill>
    <a:ln w="9525">
      <a:noFill/>
    </a:ln>
  </c:spPr>
  <c:txPr>
    <a:bodyPr/>
    <a:lstStyle/>
    <a:p>
      <a:pPr>
        <a:defRPr sz="250" b="0" i="0" u="none" strike="noStrike" baseline="0">
          <a:solidFill>
            <a:srgbClr val="000000"/>
          </a:solidFill>
          <a:latin typeface="Arial Cyr"/>
          <a:ea typeface="Arial Cyr"/>
          <a:cs typeface="Arial Cyr"/>
        </a:defRPr>
      </a:pPr>
      <a:endParaRPr lang="ru-RU"/>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roundedCorners val="1"/>
  <c:style val="26"/>
  <c:chart>
    <c:title>
      <c:tx>
        <c:rich>
          <a:bodyPr/>
          <a:lstStyle/>
          <a:p>
            <a:pPr>
              <a:defRPr/>
            </a:pPr>
            <a:r>
              <a:rPr lang="ru-RU"/>
              <a:t>Распределение численности пенсионеров в г. Москве и Московской области по уровню получаемой пенсии  </a:t>
            </a:r>
            <a:endParaRPr lang="en-US"/>
          </a:p>
          <a:p>
            <a:pPr>
              <a:defRPr/>
            </a:pPr>
            <a:r>
              <a:rPr lang="ru-RU"/>
              <a:t> к общей численности пенсионеров</a:t>
            </a:r>
            <a:r>
              <a:rPr lang="en-US"/>
              <a:t> </a:t>
            </a:r>
            <a:r>
              <a:rPr lang="ru-RU"/>
              <a:t>по состоянию на 01.04.2023</a:t>
            </a:r>
          </a:p>
        </c:rich>
      </c:tx>
      <c:layout/>
    </c:title>
    <c:plotArea>
      <c:layout>
        <c:manualLayout>
          <c:layoutTarget val="inner"/>
          <c:xMode val="edge"/>
          <c:yMode val="edge"/>
          <c:x val="0.21668450106954867"/>
          <c:y val="0.31539936304571786"/>
          <c:w val="0.45942732549713416"/>
          <c:h val="0.59439524541027644"/>
        </c:manualLayout>
      </c:layout>
      <c:pieChart>
        <c:varyColors val="1"/>
        <c:ser>
          <c:idx val="0"/>
          <c:order val="0"/>
          <c:tx>
            <c:strRef>
              <c:f>РаспрЧисл_01_04_23!$D$7:$P$7</c:f>
              <c:strCache>
                <c:ptCount val="1"/>
                <c:pt idx="0">
                  <c:v>0,1% 0,6% 1,8% 2,6% 3,0% 6,2% 5,4% 6,6% 6,0% 8,5% 6,8% 6,5% 46,0%</c:v>
                </c:pt>
              </c:strCache>
            </c:strRef>
          </c:tx>
          <c:explosion val="1"/>
          <c:dLbls>
            <c:dLbl>
              <c:idx val="0"/>
              <c:layout>
                <c:manualLayout>
                  <c:x val="-2.4015749006624083E-2"/>
                  <c:y val="-0.13068564832300045"/>
                </c:manualLayout>
              </c:layout>
              <c:showCatName val="1"/>
              <c:showPercent val="1"/>
            </c:dLbl>
            <c:dLbl>
              <c:idx val="1"/>
              <c:layout>
                <c:manualLayout>
                  <c:x val="7.2232671172837812E-2"/>
                  <c:y val="-3.6792277406166342E-2"/>
                </c:manualLayout>
              </c:layout>
              <c:showCatName val="1"/>
              <c:showPercent val="1"/>
            </c:dLbl>
            <c:dLbl>
              <c:idx val="2"/>
              <c:layout>
                <c:manualLayout>
                  <c:x val="7.2508161702470778E-2"/>
                  <c:y val="1.3079155734654081E-2"/>
                </c:manualLayout>
              </c:layout>
              <c:showCatName val="1"/>
              <c:showPercent val="1"/>
            </c:dLbl>
            <c:dLbl>
              <c:idx val="3"/>
              <c:layout>
                <c:manualLayout>
                  <c:x val="7.5303259119389634E-2"/>
                  <c:y val="4.1996884205221401E-2"/>
                </c:manualLayout>
              </c:layout>
              <c:showCatName val="1"/>
              <c:showPercent val="1"/>
            </c:dLbl>
            <c:dLbl>
              <c:idx val="4"/>
              <c:layout>
                <c:manualLayout>
                  <c:x val="7.0800390617875603E-2"/>
                  <c:y val="5.273767217444314E-2"/>
                </c:manualLayout>
              </c:layout>
              <c:showCatName val="1"/>
              <c:showPercent val="1"/>
            </c:dLbl>
            <c:dLbl>
              <c:idx val="5"/>
              <c:layout>
                <c:manualLayout>
                  <c:x val="7.3161142933313272E-2"/>
                  <c:y val="2.5428969587371758E-2"/>
                </c:manualLayout>
              </c:layout>
              <c:showCatName val="1"/>
              <c:showPercent val="1"/>
            </c:dLbl>
            <c:dLbl>
              <c:idx val="6"/>
              <c:layout>
                <c:manualLayout>
                  <c:x val="6.5316699274447845E-2"/>
                  <c:y val="3.0666596872214378E-2"/>
                </c:manualLayout>
              </c:layout>
              <c:showCatName val="1"/>
              <c:showPercent val="1"/>
            </c:dLbl>
            <c:dLbl>
              <c:idx val="7"/>
              <c:layout>
                <c:manualLayout>
                  <c:x val="7.4452131859877493E-2"/>
                  <c:y val="3.5526086335940364E-2"/>
                </c:manualLayout>
              </c:layout>
              <c:showCatName val="1"/>
              <c:showPercent val="1"/>
            </c:dLbl>
            <c:dLbl>
              <c:idx val="8"/>
              <c:layout>
                <c:manualLayout>
                  <c:x val="-1.4036619637757541E-2"/>
                  <c:y val="2.2627402012088845E-2"/>
                </c:manualLayout>
              </c:layout>
              <c:showCatName val="1"/>
              <c:showPercent val="1"/>
            </c:dLbl>
            <c:dLbl>
              <c:idx val="9"/>
              <c:layout>
                <c:manualLayout>
                  <c:x val="-6.7410179617123358E-3"/>
                  <c:y val="2.0196668187333591E-2"/>
                </c:manualLayout>
              </c:layout>
              <c:showCatName val="1"/>
              <c:showPercent val="1"/>
            </c:dLbl>
            <c:dLbl>
              <c:idx val="10"/>
              <c:layout>
                <c:manualLayout>
                  <c:x val="-2.6625084521665395E-2"/>
                  <c:y val="9.5409422068457508E-3"/>
                </c:manualLayout>
              </c:layout>
              <c:showCatName val="1"/>
              <c:showPercent val="1"/>
            </c:dLbl>
            <c:dLbl>
              <c:idx val="11"/>
              <c:layout>
                <c:manualLayout>
                  <c:x val="-4.1430983599137973E-2"/>
                  <c:y val="1.8073313999864265E-2"/>
                </c:manualLayout>
              </c:layout>
              <c:showCatName val="1"/>
              <c:showPercent val="1"/>
            </c:dLbl>
            <c:dLbl>
              <c:idx val="12"/>
              <c:layout>
                <c:manualLayout>
                  <c:x val="-8.4074710960109558E-3"/>
                  <c:y val="-5.8212225249015571E-2"/>
                </c:manualLayout>
              </c:layout>
              <c:showCatName val="1"/>
              <c:showPercent val="1"/>
            </c:dLbl>
            <c:numFmt formatCode="0.0%" sourceLinked="0"/>
            <c:txPr>
              <a:bodyPr/>
              <a:lstStyle/>
              <a:p>
                <a:pPr>
                  <a:defRPr>
                    <a:latin typeface="Times New Roman" pitchFamily="18" charset="0"/>
                    <a:cs typeface="Times New Roman" pitchFamily="18" charset="0"/>
                  </a:defRPr>
                </a:pPr>
                <a:endParaRPr lang="ru-RU"/>
              </a:p>
            </c:txPr>
            <c:showCatName val="1"/>
            <c:showPercent val="1"/>
            <c:showLeaderLines val="1"/>
          </c:dLbls>
          <c:cat>
            <c:strRef>
              <c:f>РаспрЧисл_01_04_23!$D$1:$P$1</c:f>
              <c:strCache>
                <c:ptCount val="13"/>
                <c:pt idx="0">
                  <c:v>до 4000 рублей</c:v>
                </c:pt>
                <c:pt idx="1">
                  <c:v>от 4001 до 5500 рублей</c:v>
                </c:pt>
                <c:pt idx="2">
                  <c:v>от 5501 до 7000 рублей</c:v>
                </c:pt>
                <c:pt idx="3">
                  <c:v>от 7001 до 8500 рублей</c:v>
                </c:pt>
                <c:pt idx="4">
                  <c:v>от 8501до 10000 рублей</c:v>
                </c:pt>
                <c:pt idx="5">
                  <c:v>от 10001 до 11500 рублей</c:v>
                </c:pt>
                <c:pt idx="6">
                  <c:v>от 11501 до 13000 рублей</c:v>
                </c:pt>
                <c:pt idx="7">
                  <c:v>от 13001 до 14500 рублей</c:v>
                </c:pt>
                <c:pt idx="8">
                  <c:v>от 14501 до 16000 рублей</c:v>
                </c:pt>
                <c:pt idx="9">
                  <c:v>от 16001 до 17500 рублей</c:v>
                </c:pt>
                <c:pt idx="10">
                  <c:v>от 17501 до 19000 рублей</c:v>
                </c:pt>
                <c:pt idx="11">
                  <c:v>от 19001 до 20500 рублей</c:v>
                </c:pt>
                <c:pt idx="12">
                  <c:v>от 20501 рубля и выше</c:v>
                </c:pt>
              </c:strCache>
            </c:strRef>
          </c:cat>
          <c:val>
            <c:numRef>
              <c:f>РаспрЧисл_01_04_23!$D$7:$P$7</c:f>
              <c:numCache>
                <c:formatCode>0.0%</c:formatCode>
                <c:ptCount val="13"/>
                <c:pt idx="0">
                  <c:v>9.4866577207477674E-4</c:v>
                </c:pt>
                <c:pt idx="1">
                  <c:v>6.2947613436845047E-3</c:v>
                </c:pt>
                <c:pt idx="2">
                  <c:v>1.7530966488095857E-2</c:v>
                </c:pt>
                <c:pt idx="3">
                  <c:v>2.6162000271104654E-2</c:v>
                </c:pt>
                <c:pt idx="4">
                  <c:v>2.9728269718652722E-2</c:v>
                </c:pt>
                <c:pt idx="5">
                  <c:v>6.1801634809196065E-2</c:v>
                </c:pt>
                <c:pt idx="6">
                  <c:v>5.3697169683441202E-2</c:v>
                </c:pt>
                <c:pt idx="7">
                  <c:v>6.6192246888111581E-2</c:v>
                </c:pt>
                <c:pt idx="8">
                  <c:v>6.0181423556107033E-2</c:v>
                </c:pt>
                <c:pt idx="9">
                  <c:v>8.4542141935318282E-2</c:v>
                </c:pt>
                <c:pt idx="10">
                  <c:v>6.8451318667480512E-2</c:v>
                </c:pt>
                <c:pt idx="11">
                  <c:v>6.4756916176526028E-2</c:v>
                </c:pt>
                <c:pt idx="12">
                  <c:v>0.45971248469020681</c:v>
                </c:pt>
              </c:numCache>
            </c:numRef>
          </c:val>
        </c:ser>
        <c:ser>
          <c:idx val="1"/>
          <c:order val="1"/>
          <c:tx>
            <c:strRef>
              <c:f>РаспрЧисл_01_04_23!$D$1:$P$1</c:f>
              <c:strCache>
                <c:ptCount val="1"/>
                <c:pt idx="0">
                  <c:v>до 4000 рублей от 4001 до 5500 рублей от 5501 до 7000 рублей от 7001 до 8500 рублей от 8501до 10000 рублей от 10001 до 11500 рублей от 11501 до 13000 рублей от 13001 до 14500 рублей от 14501 до 16000 рублей от 16001 до 17500 рублей от 17501 до 19000 рубле</c:v>
                </c:pt>
              </c:strCache>
            </c:strRef>
          </c:tx>
          <c:dLbls>
            <c:showPercent val="1"/>
            <c:showLeaderLines val="1"/>
          </c:dLbls>
          <c:val>
            <c:numLit>
              <c:formatCode>General</c:formatCode>
              <c:ptCount val="1"/>
              <c:pt idx="0">
                <c:v>1</c:v>
              </c:pt>
            </c:numLit>
          </c:val>
        </c:ser>
        <c:dLbls>
          <c:showPercent val="1"/>
        </c:dLbls>
        <c:firstSliceAng val="60"/>
      </c:pieChart>
    </c:plotArea>
    <c:plotVisOnly val="1"/>
    <c:dispBlanksAs val="zero"/>
  </c:chart>
  <c:printSettings>
    <c:headerFooter/>
    <c:pageMargins b="0.39370078740157488" l="0.78740157480314954" r="0.78740157480314954" t="0.393700787401574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30480</xdr:colOff>
      <xdr:row>0</xdr:row>
      <xdr:rowOff>26246</xdr:rowOff>
    </xdr:from>
    <xdr:to>
      <xdr:col>9</xdr:col>
      <xdr:colOff>110913</xdr:colOff>
      <xdr:row>37</xdr:row>
      <xdr:rowOff>6619</xdr:rowOff>
    </xdr:to>
    <xdr:graphicFrame macro="">
      <xdr:nvGraphicFramePr>
        <xdr:cNvPr id="8" name="Диаграмма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0.09907</cdr:x>
      <cdr:y>0.90942</cdr:y>
    </cdr:from>
    <cdr:to>
      <cdr:x>0.93498</cdr:x>
      <cdr:y>0.97464</cdr:y>
    </cdr:to>
    <cdr:sp macro="" textlink="">
      <cdr:nvSpPr>
        <cdr:cNvPr id="2" name="TextBox 1"/>
        <cdr:cNvSpPr txBox="1"/>
      </cdr:nvSpPr>
      <cdr:spPr>
        <a:xfrm xmlns:a="http://schemas.openxmlformats.org/drawingml/2006/main">
          <a:off x="662436" y="4781550"/>
          <a:ext cx="5589354" cy="3429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ru-RU"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514350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199159</xdr:colOff>
      <xdr:row>10</xdr:row>
      <xdr:rowOff>88515</xdr:rowOff>
    </xdr:from>
    <xdr:to>
      <xdr:col>19</xdr:col>
      <xdr:colOff>84702</xdr:colOff>
      <xdr:row>50</xdr:row>
      <xdr:rowOff>79284</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rty\appdep\MIGR\&#1043;&#1054;&#1051;_&#1052;&#1048;&#1043;&#10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333_4\23\&#1054;&#1090;&#1095;&#1077;&#1090;%202003\9MES\PRILO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IGR\&#1043;&#1054;&#1051;_&#1052;&#1048;&#1043;&#10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rty\appdep\BRF\GOL_BRA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ty\appdep\&#1057;&#1073;&#1086;&#1088;&#1085;&#1080;&#1082;1_2002\Spr_1_2000\SPR_1-20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n1\bud\&#1057;&#1073;&#1086;&#1088;&#1085;&#1080;&#1082;1_2002\Spr_1_2000\SPR_1-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1057;&#1073;&#1086;&#1088;&#1085;&#1080;&#1082;1_2002\Spr_1_2000\SPR_1-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arty\appdep\&#1040;&#1085;&#1072;&#1083;&#1080;&#1079;%20&#1095;&#1080;&#1089;&#1083;&#1077;&#1085;&#1085;&#1086;&#1089;&#1090;&#1080;%20&#1087;&#1077;&#1085;&#1089;&#1080;&#1086;&#1085;&#1077;&#1088;&#1086;&#1074;\&#1055;&#1077;&#1085;&#1089;&#1080;&#1086;&#1085;&#1077;&#1088;&#1099;_&#1050;&#1072;&#1090;&#1077;&#1075;&#1086;&#1088;&#1080;&#1080;_&#1055;&#1077;&#1088;&#1077;&#1089;&#1095;&#1077;&#1090;\&#1055;&#1077;&#1085;&#1089;&#1080;&#1086;&#1085;&#1077;&#1088;&#1099;_&#1050;&#1072;&#1090;&#1077;&#1075;&#1086;&#1088;&#1080;&#1080;_&#1055;&#1077;&#1088;&#1077;&#1089;&#1095;&#1077;&#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ty\appdep\&#1086;&#1090;&#1076;_&#1101;&#1082;_&#1072;&#1085;\&#1070;&#1044;&#1042;\&#1044;&#1086;&#1083;&#1080;%20&#1087;&#1086;%20&#1088;&#1072;&#1079;&#1084;&#1077;&#1088;&#1072;&#1084;_&#1075;&#1088;&#1072;&#10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АРАМ1"/>
      <sheetName val="Лист2"/>
      <sheetName val="Лист3"/>
      <sheetName val="НИВО1"/>
      <sheetName val="Лист9"/>
      <sheetName val="НИВО2.3"/>
      <sheetName val="Лист6"/>
      <sheetName val="Лист5"/>
      <sheetName val="НИВО2.2"/>
      <sheetName val="НИВО2.1"/>
      <sheetName val="ВХ_ФАЙЛ"/>
      <sheetName val="НИВО2.4.1"/>
      <sheetName val="НИВО0"/>
      <sheetName val="ПАРАМ"/>
      <sheetName val="ПРОТОКОЛ"/>
      <sheetName val="Лист4"/>
      <sheetName val="Лист8"/>
      <sheetName val="Лист1"/>
      <sheetName val="Лист90"/>
      <sheetName val="ОБЛ_НЕ"/>
      <sheetName val="СПИС_ОБ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1"/>
      <sheetName val="Прил1а"/>
      <sheetName val="Прил 2"/>
      <sheetName val="Прил 2а"/>
      <sheetName val="Прил3"/>
      <sheetName val="При3а"/>
      <sheetName val="Прил4"/>
      <sheetName val="Прил4а"/>
      <sheetName val="Прил5а"/>
      <sheetName val="Прил5"/>
      <sheetName val="7Диаг "/>
      <sheetName val="Прил7"/>
      <sheetName val="Прил7а"/>
      <sheetName val="Прил8"/>
      <sheetName val="Прил9"/>
      <sheetName val="Прил 6"/>
      <sheetName val="Прил6а"/>
    </sheetNames>
    <sheetDataSet>
      <sheetData sheetId="0" refreshError="1">
        <row r="5">
          <cell r="B5" t="str">
            <v>Справочно ЕСН, зачисляемый в доход ФБ</v>
          </cell>
          <cell r="E5" t="str">
            <v>Поступления денежных средств в ПФР</v>
          </cell>
          <cell r="H5" t="str">
            <v>Поступления денежных средств в ПФР</v>
          </cell>
          <cell r="K5" t="str">
            <v>Поступления денежных средств в ПФР</v>
          </cell>
        </row>
        <row r="6">
          <cell r="E6" t="str">
            <v>Всего поступления  в ПФР</v>
          </cell>
          <cell r="H6" t="str">
            <v>Страховые взновы на страховую часть</v>
          </cell>
          <cell r="K6" t="str">
            <v>Страховые взновы на накопительную часть</v>
          </cell>
        </row>
        <row r="8">
          <cell r="B8" t="str">
            <v>план</v>
          </cell>
          <cell r="C8" t="str">
            <v>факт</v>
          </cell>
          <cell r="D8" t="str">
            <v>% выполнения плана</v>
          </cell>
          <cell r="E8" t="str">
            <v>план</v>
          </cell>
          <cell r="F8" t="str">
            <v>факт</v>
          </cell>
          <cell r="G8" t="str">
            <v>% выполнения плана</v>
          </cell>
          <cell r="H8" t="str">
            <v>план</v>
          </cell>
          <cell r="I8" t="str">
            <v>факт</v>
          </cell>
          <cell r="J8" t="str">
            <v>% выполнения плана</v>
          </cell>
          <cell r="K8" t="str">
            <v>план</v>
          </cell>
          <cell r="L8" t="str">
            <v>факт</v>
          </cell>
          <cell r="M8" t="str">
            <v>% выполнения плана</v>
          </cell>
        </row>
        <row r="9">
          <cell r="B9">
            <v>1</v>
          </cell>
          <cell r="C9">
            <v>2</v>
          </cell>
          <cell r="D9">
            <v>3</v>
          </cell>
          <cell r="E9">
            <v>4</v>
          </cell>
          <cell r="F9">
            <v>5</v>
          </cell>
          <cell r="G9">
            <v>6</v>
          </cell>
          <cell r="H9">
            <v>4</v>
          </cell>
          <cell r="I9">
            <v>5</v>
          </cell>
          <cell r="J9">
            <v>6</v>
          </cell>
          <cell r="K9">
            <v>7</v>
          </cell>
          <cell r="L9">
            <v>8</v>
          </cell>
          <cell r="M9">
            <v>9</v>
          </cell>
        </row>
        <row r="10">
          <cell r="B10">
            <v>611312.79911088943</v>
          </cell>
          <cell r="C10">
            <v>677355</v>
          </cell>
          <cell r="D10">
            <v>110.8033401206656</v>
          </cell>
          <cell r="E10">
            <v>625181.7728902942</v>
          </cell>
          <cell r="F10">
            <v>687701</v>
          </cell>
          <cell r="G10">
            <v>110.00016792247023</v>
          </cell>
          <cell r="H10">
            <v>554691.69113449403</v>
          </cell>
          <cell r="I10">
            <v>604546</v>
          </cell>
          <cell r="J10">
            <v>108.98775115299463</v>
          </cell>
          <cell r="K10">
            <v>55795.911083829749</v>
          </cell>
          <cell r="L10">
            <v>71488</v>
          </cell>
          <cell r="M10">
            <v>128.12408402578802</v>
          </cell>
        </row>
        <row r="11">
          <cell r="B11">
            <v>3123547.4943581452</v>
          </cell>
          <cell r="C11">
            <v>3195161</v>
          </cell>
          <cell r="D11">
            <v>102.29269783063026</v>
          </cell>
          <cell r="E11">
            <v>3083297.8854231755</v>
          </cell>
          <cell r="F11">
            <v>3624743</v>
          </cell>
          <cell r="G11">
            <v>117.56058398173592</v>
          </cell>
          <cell r="H11">
            <v>2737365.2892162278</v>
          </cell>
          <cell r="I11">
            <v>3208037</v>
          </cell>
          <cell r="J11">
            <v>117.19433327506452</v>
          </cell>
          <cell r="K11">
            <v>325061.75665039779</v>
          </cell>
          <cell r="L11">
            <v>391039</v>
          </cell>
          <cell r="M11">
            <v>120.29683344773173</v>
          </cell>
        </row>
        <row r="12">
          <cell r="B12">
            <v>2835775.483220953</v>
          </cell>
          <cell r="C12">
            <v>2950274.8</v>
          </cell>
          <cell r="D12">
            <v>104.03767214493989</v>
          </cell>
          <cell r="E12">
            <v>2802174.9811780923</v>
          </cell>
          <cell r="F12">
            <v>3147331.7</v>
          </cell>
          <cell r="G12">
            <v>112.31745772980946</v>
          </cell>
          <cell r="H12">
            <v>2517299.666061895</v>
          </cell>
          <cell r="I12">
            <v>2786139.5</v>
          </cell>
          <cell r="J12">
            <v>110.67969132013127</v>
          </cell>
          <cell r="K12">
            <v>253136.80279016003</v>
          </cell>
          <cell r="L12">
            <v>332864.59999999998</v>
          </cell>
          <cell r="M12">
            <v>131.49593276483429</v>
          </cell>
        </row>
        <row r="13">
          <cell r="B13">
            <v>3280728.6893385672</v>
          </cell>
          <cell r="C13">
            <v>2898879</v>
          </cell>
          <cell r="D13">
            <v>88.360826953491468</v>
          </cell>
          <cell r="E13">
            <v>3885369.0715264832</v>
          </cell>
          <cell r="F13">
            <v>3238385</v>
          </cell>
          <cell r="G13">
            <v>83.348195252084608</v>
          </cell>
          <cell r="H13">
            <v>3521428.7815003484</v>
          </cell>
          <cell r="I13">
            <v>2855457</v>
          </cell>
          <cell r="J13">
            <v>81.088023560237872</v>
          </cell>
          <cell r="K13">
            <v>352253.31265455479</v>
          </cell>
          <cell r="L13">
            <v>341368</v>
          </cell>
          <cell r="M13">
            <v>96.909805454340841</v>
          </cell>
        </row>
        <row r="14">
          <cell r="B14">
            <v>3963960.2278039944</v>
          </cell>
          <cell r="C14">
            <v>4039112.9</v>
          </cell>
          <cell r="D14">
            <v>101.89589874461582</v>
          </cell>
          <cell r="E14">
            <v>3976091.6059869784</v>
          </cell>
          <cell r="F14">
            <v>4452174.3499999996</v>
          </cell>
          <cell r="G14">
            <v>111.97363620335514</v>
          </cell>
          <cell r="H14">
            <v>3571277.6537730834</v>
          </cell>
          <cell r="I14">
            <v>3946756.72</v>
          </cell>
          <cell r="J14">
            <v>110.51385813786334</v>
          </cell>
          <cell r="K14">
            <v>353414.98024958122</v>
          </cell>
          <cell r="L14">
            <v>471816.51</v>
          </cell>
          <cell r="M14">
            <v>133.50212536740909</v>
          </cell>
        </row>
        <row r="15">
          <cell r="B15">
            <v>3138053.5667584799</v>
          </cell>
          <cell r="C15">
            <v>3045644.5</v>
          </cell>
          <cell r="D15">
            <v>97.055210665064081</v>
          </cell>
          <cell r="E15">
            <v>2986176.5551037295</v>
          </cell>
          <cell r="F15">
            <v>3152332.9</v>
          </cell>
          <cell r="G15">
            <v>105.56418355814527</v>
          </cell>
          <cell r="H15">
            <v>2674683.4530599858</v>
          </cell>
          <cell r="I15">
            <v>2784144</v>
          </cell>
          <cell r="J15">
            <v>104.09246734654845</v>
          </cell>
          <cell r="K15">
            <v>272537.28878411523</v>
          </cell>
          <cell r="L15">
            <v>340324.3</v>
          </cell>
          <cell r="M15">
            <v>124.87256386761109</v>
          </cell>
        </row>
        <row r="16">
          <cell r="B16">
            <v>2731866.6660722233</v>
          </cell>
          <cell r="C16">
            <v>2794908.3</v>
          </cell>
          <cell r="D16">
            <v>102.30763948734057</v>
          </cell>
          <cell r="E16">
            <v>2916175.6810714491</v>
          </cell>
          <cell r="F16">
            <v>3366039.2</v>
          </cell>
          <cell r="G16">
            <v>115.42648894058615</v>
          </cell>
          <cell r="H16">
            <v>2619994.9649998518</v>
          </cell>
          <cell r="I16">
            <v>3003611.2</v>
          </cell>
          <cell r="J16">
            <v>114.64186916863672</v>
          </cell>
          <cell r="K16">
            <v>274655.29869617813</v>
          </cell>
          <cell r="L16">
            <v>325108.90000000002</v>
          </cell>
          <cell r="M16">
            <v>118.36978989421692</v>
          </cell>
        </row>
        <row r="17">
          <cell r="B17">
            <v>2193867.1310169161</v>
          </cell>
          <cell r="C17">
            <v>1787808</v>
          </cell>
          <cell r="D17">
            <v>81.491170304890019</v>
          </cell>
          <cell r="E17">
            <v>2313816.4442897793</v>
          </cell>
          <cell r="F17">
            <v>2851253.4</v>
          </cell>
          <cell r="G17">
            <v>123.2272943273677</v>
          </cell>
          <cell r="H17">
            <v>2070055.1692707152</v>
          </cell>
          <cell r="I17">
            <v>2479258.9</v>
          </cell>
          <cell r="J17">
            <v>119.7677693234354</v>
          </cell>
          <cell r="K17">
            <v>232049.62058641657</v>
          </cell>
          <cell r="L17">
            <v>340132</v>
          </cell>
          <cell r="M17">
            <v>146.5772704736369</v>
          </cell>
        </row>
        <row r="18">
          <cell r="B18">
            <v>1430257.5181067772</v>
          </cell>
          <cell r="C18">
            <v>1385446.48</v>
          </cell>
          <cell r="D18">
            <v>96.866925183788339</v>
          </cell>
          <cell r="E18">
            <v>1384824.5196988077</v>
          </cell>
          <cell r="F18">
            <v>1612474.61</v>
          </cell>
          <cell r="G18">
            <v>116.43891244435109</v>
          </cell>
          <cell r="H18">
            <v>1252450.6188308371</v>
          </cell>
          <cell r="I18">
            <v>1425619.98</v>
          </cell>
          <cell r="J18">
            <v>113.82644222179525</v>
          </cell>
          <cell r="K18">
            <v>125900.60345873886</v>
          </cell>
          <cell r="L18">
            <v>171723.91</v>
          </cell>
          <cell r="M18">
            <v>136.39641533273411</v>
          </cell>
        </row>
        <row r="19">
          <cell r="B19">
            <v>17623884.28986302</v>
          </cell>
          <cell r="C19">
            <v>17437688</v>
          </cell>
          <cell r="D19">
            <v>98.943500270424963</v>
          </cell>
          <cell r="E19">
            <v>17607928.735295966</v>
          </cell>
          <cell r="F19">
            <v>19004213</v>
          </cell>
          <cell r="G19">
            <v>107.92986094897756</v>
          </cell>
          <cell r="H19">
            <v>15530801.058138577</v>
          </cell>
          <cell r="I19">
            <v>16520983</v>
          </cell>
          <cell r="J19">
            <v>106.37560122079176</v>
          </cell>
          <cell r="K19">
            <v>1915246.3949573888</v>
          </cell>
          <cell r="L19">
            <v>2373241</v>
          </cell>
          <cell r="M19">
            <v>123.91309056884042</v>
          </cell>
        </row>
        <row r="20">
          <cell r="B20">
            <v>396647.32109061035</v>
          </cell>
          <cell r="C20">
            <v>374614.77</v>
          </cell>
          <cell r="D20">
            <v>94.445304450807754</v>
          </cell>
          <cell r="E20">
            <v>402125.72603163251</v>
          </cell>
          <cell r="F20">
            <v>421017.7</v>
          </cell>
          <cell r="G20">
            <v>104.69802669796893</v>
          </cell>
          <cell r="H20">
            <v>355526.03743461717</v>
          </cell>
          <cell r="I20">
            <v>369055.86</v>
          </cell>
          <cell r="J20">
            <v>103.80557853455979</v>
          </cell>
          <cell r="K20">
            <v>38416.674727015285</v>
          </cell>
          <cell r="L20">
            <v>43328.94</v>
          </cell>
          <cell r="M20">
            <v>112.7868049691722</v>
          </cell>
        </row>
        <row r="21">
          <cell r="B21">
            <v>364752.23981573142</v>
          </cell>
          <cell r="C21">
            <v>370812.4</v>
          </cell>
          <cell r="D21">
            <v>101.66144563973893</v>
          </cell>
          <cell r="E21">
            <v>369956.81343755755</v>
          </cell>
          <cell r="F21">
            <v>408049.5</v>
          </cell>
          <cell r="G21">
            <v>110.29652250717956</v>
          </cell>
          <cell r="H21">
            <v>328243.62776450475</v>
          </cell>
          <cell r="I21">
            <v>360345.59999999998</v>
          </cell>
          <cell r="J21">
            <v>109.77992244788572</v>
          </cell>
          <cell r="K21">
            <v>33958.52384305279</v>
          </cell>
          <cell r="L21">
            <v>40714.400000000001</v>
          </cell>
          <cell r="M21">
            <v>119.89449302381652</v>
          </cell>
        </row>
        <row r="22">
          <cell r="B22">
            <v>355631.94282534881</v>
          </cell>
          <cell r="C22">
            <v>393922.47</v>
          </cell>
          <cell r="D22">
            <v>110.76689761624019</v>
          </cell>
          <cell r="E22">
            <v>359797.10861650959</v>
          </cell>
          <cell r="F22">
            <v>443211.21</v>
          </cell>
          <cell r="G22">
            <v>123.1836497253227</v>
          </cell>
          <cell r="H22">
            <v>319029.52891940286</v>
          </cell>
          <cell r="I22">
            <v>389572.64</v>
          </cell>
          <cell r="J22">
            <v>122.1117811004945</v>
          </cell>
          <cell r="K22">
            <v>34402.971077106726</v>
          </cell>
          <cell r="L22">
            <v>47287.6</v>
          </cell>
          <cell r="M22">
            <v>137.45208195540786</v>
          </cell>
        </row>
        <row r="23">
          <cell r="B23">
            <v>359485.96652380412</v>
          </cell>
          <cell r="C23">
            <v>348839.8</v>
          </cell>
          <cell r="D23">
            <v>97.038502886009269</v>
          </cell>
          <cell r="E23">
            <v>368788.37017119076</v>
          </cell>
          <cell r="F23">
            <v>435571.7</v>
          </cell>
          <cell r="G23">
            <v>118.10884920199858</v>
          </cell>
          <cell r="H23">
            <v>323099.04501884611</v>
          </cell>
          <cell r="I23">
            <v>383389.9</v>
          </cell>
          <cell r="J23">
            <v>118.66017740090724</v>
          </cell>
          <cell r="K23">
            <v>36466.701912344659</v>
          </cell>
          <cell r="L23">
            <v>43853.1</v>
          </cell>
          <cell r="M23">
            <v>120.25518541657564</v>
          </cell>
        </row>
        <row r="24">
          <cell r="B24">
            <v>335955.96702443727</v>
          </cell>
          <cell r="C24">
            <v>319114.3</v>
          </cell>
          <cell r="D24">
            <v>94.986942136017419</v>
          </cell>
          <cell r="E24">
            <v>341425.33767007361</v>
          </cell>
          <cell r="F24">
            <v>379233.7</v>
          </cell>
          <cell r="G24">
            <v>111.07368380681268</v>
          </cell>
          <cell r="H24">
            <v>304474.81722940173</v>
          </cell>
          <cell r="I24">
            <v>334173.3</v>
          </cell>
          <cell r="J24">
            <v>109.75400298811</v>
          </cell>
          <cell r="K24">
            <v>31261.479070671885</v>
          </cell>
          <cell r="L24">
            <v>38599.800000000003</v>
          </cell>
          <cell r="M24">
            <v>123.47400426172605</v>
          </cell>
        </row>
        <row r="25">
          <cell r="B25">
            <v>378801.57071533054</v>
          </cell>
          <cell r="C25">
            <v>359493.44</v>
          </cell>
          <cell r="D25">
            <v>94.902837736689179</v>
          </cell>
          <cell r="E25">
            <v>376740.95365110593</v>
          </cell>
          <cell r="F25">
            <v>382729.65</v>
          </cell>
          <cell r="G25">
            <v>101.58960587928014</v>
          </cell>
          <cell r="H25">
            <v>340208.90616511658</v>
          </cell>
          <cell r="I25">
            <v>340197.63</v>
          </cell>
          <cell r="J25">
            <v>99.996685517365293</v>
          </cell>
          <cell r="K25">
            <v>33473.253455989354</v>
          </cell>
          <cell r="L25">
            <v>38267.26</v>
          </cell>
          <cell r="M25">
            <v>114.32190196364931</v>
          </cell>
        </row>
        <row r="26">
          <cell r="B26">
            <v>414220.86337155849</v>
          </cell>
          <cell r="C26">
            <v>401546.9</v>
          </cell>
          <cell r="D26">
            <v>96.940288504929825</v>
          </cell>
          <cell r="E26">
            <v>414769.15183925553</v>
          </cell>
          <cell r="F26">
            <v>471962.9</v>
          </cell>
          <cell r="G26">
            <v>113.78929650556799</v>
          </cell>
          <cell r="H26">
            <v>374170.30631591886</v>
          </cell>
          <cell r="I26">
            <v>422744.9</v>
          </cell>
          <cell r="J26">
            <v>112.98194775591539</v>
          </cell>
          <cell r="K26">
            <v>35252.868393336641</v>
          </cell>
          <cell r="L26">
            <v>42741.4</v>
          </cell>
          <cell r="M26">
            <v>121.24233274611723</v>
          </cell>
        </row>
        <row r="27">
          <cell r="B27">
            <v>429178.5343279317</v>
          </cell>
          <cell r="C27">
            <v>474111.03</v>
          </cell>
          <cell r="D27">
            <v>110.46941822065493</v>
          </cell>
          <cell r="E27">
            <v>434686.0858479641</v>
          </cell>
          <cell r="F27">
            <v>489278.2</v>
          </cell>
          <cell r="G27">
            <v>112.55897437930187</v>
          </cell>
          <cell r="H27">
            <v>393816.52682416828</v>
          </cell>
          <cell r="I27">
            <v>438207.01</v>
          </cell>
          <cell r="J27">
            <v>111.27186904364001</v>
          </cell>
          <cell r="K27">
            <v>37547.526613795824</v>
          </cell>
          <cell r="L27">
            <v>46036.26</v>
          </cell>
          <cell r="M27">
            <v>122.6079695568688</v>
          </cell>
        </row>
        <row r="28">
          <cell r="B28">
            <v>363004.213132334</v>
          </cell>
          <cell r="C28">
            <v>407304</v>
          </cell>
          <cell r="D28">
            <v>112.20365639434505</v>
          </cell>
          <cell r="E28">
            <v>366650.14899595425</v>
          </cell>
          <cell r="F28">
            <v>426835.8</v>
          </cell>
          <cell r="G28">
            <v>116.41500792209139</v>
          </cell>
          <cell r="H28">
            <v>326637.34010652342</v>
          </cell>
          <cell r="I28">
            <v>377426.1</v>
          </cell>
          <cell r="J28">
            <v>115.54897547136321</v>
          </cell>
          <cell r="K28">
            <v>36548.101239430827</v>
          </cell>
          <cell r="L28">
            <v>44115</v>
          </cell>
          <cell r="M28">
            <v>120.703944949144</v>
          </cell>
        </row>
        <row r="29">
          <cell r="B29">
            <v>279451.0964490943</v>
          </cell>
          <cell r="C29">
            <v>259034.2</v>
          </cell>
          <cell r="D29">
            <v>92.693928666401376</v>
          </cell>
          <cell r="E29">
            <v>283580.75889556605</v>
          </cell>
          <cell r="F29">
            <v>278967.8</v>
          </cell>
          <cell r="G29">
            <v>98.373317388128982</v>
          </cell>
          <cell r="H29">
            <v>248481.63867617838</v>
          </cell>
          <cell r="I29">
            <v>241609.9</v>
          </cell>
          <cell r="J29">
            <v>97.234508467994416</v>
          </cell>
          <cell r="K29">
            <v>28324.113119387672</v>
          </cell>
          <cell r="L29">
            <v>30878.5</v>
          </cell>
          <cell r="M29">
            <v>109.01841787541748</v>
          </cell>
        </row>
        <row r="30">
          <cell r="B30">
            <v>228299.10357593908</v>
          </cell>
          <cell r="C30">
            <v>226942</v>
          </cell>
          <cell r="D30">
            <v>99.405558955474532</v>
          </cell>
          <cell r="E30">
            <v>236703.55553638542</v>
          </cell>
          <cell r="F30">
            <v>258812</v>
          </cell>
          <cell r="G30">
            <v>109.34014041889462</v>
          </cell>
          <cell r="H30">
            <v>208238.61547941653</v>
          </cell>
          <cell r="I30">
            <v>225648</v>
          </cell>
          <cell r="J30">
            <v>108.36030554683759</v>
          </cell>
          <cell r="K30">
            <v>23519.227776968895</v>
          </cell>
          <cell r="L30">
            <v>28260</v>
          </cell>
          <cell r="M30">
            <v>120.15700629284048</v>
          </cell>
        </row>
        <row r="31">
          <cell r="B31">
            <v>231308.02624287427</v>
          </cell>
          <cell r="C31">
            <v>228431.7</v>
          </cell>
          <cell r="D31">
            <v>98.756495271870008</v>
          </cell>
          <cell r="E31">
            <v>240884.55699072327</v>
          </cell>
          <cell r="F31">
            <v>267072.59999999998</v>
          </cell>
          <cell r="G31">
            <v>110.87161557238612</v>
          </cell>
          <cell r="H31">
            <v>211961.02476063379</v>
          </cell>
          <cell r="I31">
            <v>228563.6</v>
          </cell>
          <cell r="J31">
            <v>107.83284344757031</v>
          </cell>
          <cell r="K31">
            <v>23572.987620089465</v>
          </cell>
          <cell r="L31">
            <v>31225.200000000001</v>
          </cell>
          <cell r="M31">
            <v>132.46178423896146</v>
          </cell>
        </row>
        <row r="32">
          <cell r="B32">
            <v>200758.56305824692</v>
          </cell>
          <cell r="C32">
            <v>177053</v>
          </cell>
          <cell r="D32">
            <v>88.192004018593664</v>
          </cell>
          <cell r="E32">
            <v>210793.16910028932</v>
          </cell>
          <cell r="F32">
            <v>230947</v>
          </cell>
          <cell r="G32">
            <v>109.56095066350184</v>
          </cell>
          <cell r="H32">
            <v>181821.01218424246</v>
          </cell>
          <cell r="I32">
            <v>198619</v>
          </cell>
          <cell r="J32">
            <v>109.23874947893033</v>
          </cell>
          <cell r="K32">
            <v>22833.778856046876</v>
          </cell>
          <cell r="L32">
            <v>26334</v>
          </cell>
          <cell r="M32">
            <v>115.32913656569899</v>
          </cell>
        </row>
        <row r="33">
          <cell r="B33">
            <v>312961.87964401662</v>
          </cell>
          <cell r="C33">
            <v>320079.90000000002</v>
          </cell>
          <cell r="D33">
            <v>102.2744049096586</v>
          </cell>
          <cell r="E33">
            <v>324578.59888804454</v>
          </cell>
          <cell r="F33">
            <v>357531.7</v>
          </cell>
          <cell r="G33">
            <v>110.15257975259232</v>
          </cell>
          <cell r="H33">
            <v>287526.32072318322</v>
          </cell>
          <cell r="I33">
            <v>313509.09999999998</v>
          </cell>
          <cell r="J33">
            <v>109.03666113469721</v>
          </cell>
          <cell r="K33">
            <v>32145.258414861353</v>
          </cell>
          <cell r="L33">
            <v>37648.9</v>
          </cell>
          <cell r="M33">
            <v>117.12116142950096</v>
          </cell>
        </row>
        <row r="34">
          <cell r="B34">
            <v>261429.73954962086</v>
          </cell>
          <cell r="C34">
            <v>292131</v>
          </cell>
          <cell r="D34">
            <v>111.74359906538172</v>
          </cell>
          <cell r="E34">
            <v>271375.31194515899</v>
          </cell>
          <cell r="F34">
            <v>320324.8</v>
          </cell>
          <cell r="G34">
            <v>118.03756122986346</v>
          </cell>
          <cell r="H34">
            <v>232725.06256342755</v>
          </cell>
          <cell r="I34">
            <v>277225.40000000002</v>
          </cell>
          <cell r="J34">
            <v>119.12142033453928</v>
          </cell>
          <cell r="K34">
            <v>29798.284321731426</v>
          </cell>
          <cell r="L34">
            <v>36363.300000000003</v>
          </cell>
          <cell r="M34">
            <v>122.03152237687995</v>
          </cell>
        </row>
        <row r="35">
          <cell r="B35">
            <v>246902.55847552305</v>
          </cell>
          <cell r="C35">
            <v>272606.48</v>
          </cell>
          <cell r="D35">
            <v>110.41055292548745</v>
          </cell>
          <cell r="E35">
            <v>252302.49478787225</v>
          </cell>
          <cell r="F35">
            <v>290288.83</v>
          </cell>
          <cell r="G35">
            <v>115.05586983753982</v>
          </cell>
          <cell r="H35">
            <v>224748.77020929553</v>
          </cell>
          <cell r="I35">
            <v>254951.7</v>
          </cell>
          <cell r="J35">
            <v>113.43852950233197</v>
          </cell>
          <cell r="K35">
            <v>25722.688648576695</v>
          </cell>
          <cell r="L35">
            <v>33578.269999999997</v>
          </cell>
          <cell r="M35">
            <v>130.53950331066179</v>
          </cell>
        </row>
        <row r="36">
          <cell r="B36">
            <v>212400.21078100908</v>
          </cell>
          <cell r="C36">
            <v>211691.6</v>
          </cell>
          <cell r="D36">
            <v>99.666379436063906</v>
          </cell>
          <cell r="E36">
            <v>218287.17849564375</v>
          </cell>
          <cell r="F36">
            <v>232367.5</v>
          </cell>
          <cell r="G36">
            <v>106.45036579857448</v>
          </cell>
          <cell r="H36">
            <v>194441.76549211101</v>
          </cell>
          <cell r="I36">
            <v>205054.1</v>
          </cell>
          <cell r="J36">
            <v>105.45784722795037</v>
          </cell>
          <cell r="K36">
            <v>21447.235863532729</v>
          </cell>
          <cell r="L36">
            <v>24986.799999999999</v>
          </cell>
          <cell r="M36">
            <v>116.50359122727643</v>
          </cell>
        </row>
        <row r="37">
          <cell r="B37">
            <v>231978.0285524537</v>
          </cell>
          <cell r="C37">
            <v>247913</v>
          </cell>
          <cell r="D37">
            <v>106.86917271733911</v>
          </cell>
          <cell r="E37">
            <v>238109.62493287792</v>
          </cell>
          <cell r="F37">
            <v>271739.09999999998</v>
          </cell>
          <cell r="G37">
            <v>114.12352611810719</v>
          </cell>
          <cell r="H37">
            <v>217556.21367689731</v>
          </cell>
          <cell r="I37">
            <v>245533.1</v>
          </cell>
          <cell r="J37">
            <v>112.85961262621183</v>
          </cell>
          <cell r="K37">
            <v>17890.522725980605</v>
          </cell>
          <cell r="L37">
            <v>23178.6</v>
          </cell>
          <cell r="M37">
            <v>129.55798080924743</v>
          </cell>
        </row>
        <row r="38">
          <cell r="B38">
            <v>136277.08690545434</v>
          </cell>
          <cell r="C38">
            <v>111509</v>
          </cell>
          <cell r="D38">
            <v>81.825200796493519</v>
          </cell>
          <cell r="E38">
            <v>131468.88597306816</v>
          </cell>
          <cell r="F38">
            <v>136903</v>
          </cell>
          <cell r="G38">
            <v>104.13338409823069</v>
          </cell>
          <cell r="H38">
            <v>116414.65625253314</v>
          </cell>
          <cell r="I38">
            <v>122096</v>
          </cell>
          <cell r="J38">
            <v>104.88026502019005</v>
          </cell>
          <cell r="K38">
            <v>13190.290450535034</v>
          </cell>
          <cell r="L38">
            <v>13246</v>
          </cell>
          <cell r="M38">
            <v>100.42235271220055</v>
          </cell>
        </row>
        <row r="39">
          <cell r="B39">
            <v>142622.67148840491</v>
          </cell>
          <cell r="C39">
            <v>149860</v>
          </cell>
          <cell r="D39">
            <v>105.07445866499808</v>
          </cell>
          <cell r="E39">
            <v>147230.89537628207</v>
          </cell>
          <cell r="F39">
            <v>156130.5</v>
          </cell>
          <cell r="G39">
            <v>106.04465835854151</v>
          </cell>
          <cell r="H39">
            <v>131458.51265333302</v>
          </cell>
          <cell r="I39">
            <v>139186.79999999999</v>
          </cell>
          <cell r="J39">
            <v>105.87887934427427</v>
          </cell>
          <cell r="K39">
            <v>14795.068462949039</v>
          </cell>
          <cell r="L39">
            <v>15355.6</v>
          </cell>
          <cell r="M39">
            <v>103.788637669739</v>
          </cell>
        </row>
        <row r="40">
          <cell r="B40">
            <v>121214.13976040101</v>
          </cell>
          <cell r="C40">
            <v>101918</v>
          </cell>
          <cell r="D40">
            <v>84.080949797983223</v>
          </cell>
          <cell r="E40">
            <v>116009.85946678068</v>
          </cell>
          <cell r="F40">
            <v>132629</v>
          </cell>
          <cell r="G40">
            <v>114.32562767475656</v>
          </cell>
          <cell r="H40">
            <v>102120.69492351153</v>
          </cell>
          <cell r="I40">
            <v>109588</v>
          </cell>
          <cell r="J40">
            <v>107.31223488253923</v>
          </cell>
          <cell r="K40">
            <v>12085.870783269147</v>
          </cell>
          <cell r="L40">
            <v>14108</v>
          </cell>
          <cell r="M40">
            <v>116.73134896932831</v>
          </cell>
        </row>
        <row r="41">
          <cell r="B41">
            <v>171874.04877593822</v>
          </cell>
          <cell r="C41">
            <v>190741.3</v>
          </cell>
          <cell r="D41">
            <v>110.97737055619017</v>
          </cell>
          <cell r="E41">
            <v>179002.62126896356</v>
          </cell>
          <cell r="F41">
            <v>187531.2</v>
          </cell>
          <cell r="G41">
            <v>104.76449935234282</v>
          </cell>
          <cell r="H41">
            <v>156509.66184450255</v>
          </cell>
          <cell r="I41">
            <v>163520.29999999999</v>
          </cell>
          <cell r="J41">
            <v>104.47936445129038</v>
          </cell>
          <cell r="K41">
            <v>19049.031994460984</v>
          </cell>
          <cell r="L41">
            <v>20732.2</v>
          </cell>
          <cell r="M41">
            <v>108.83597657890671</v>
          </cell>
        </row>
        <row r="42">
          <cell r="B42">
            <v>209071.63294151882</v>
          </cell>
          <cell r="C42">
            <v>184189.9</v>
          </cell>
          <cell r="D42">
            <v>88.098943605382033</v>
          </cell>
          <cell r="E42">
            <v>217413.51415754497</v>
          </cell>
          <cell r="F42">
            <v>224531.63</v>
          </cell>
          <cell r="G42">
            <v>103.27399879903372</v>
          </cell>
          <cell r="H42">
            <v>192282.65384754282</v>
          </cell>
          <cell r="I42">
            <v>194985.7</v>
          </cell>
          <cell r="J42">
            <v>101.40576703013488</v>
          </cell>
          <cell r="K42">
            <v>20497.870220002129</v>
          </cell>
          <cell r="L42">
            <v>24758.26</v>
          </cell>
          <cell r="M42">
            <v>120.78454851294997</v>
          </cell>
        </row>
        <row r="43">
          <cell r="B43">
            <v>108602.42929107371</v>
          </cell>
          <cell r="C43">
            <v>110859</v>
          </cell>
          <cell r="D43">
            <v>102.07782710171085</v>
          </cell>
          <cell r="E43">
            <v>115493.30079098567</v>
          </cell>
          <cell r="F43">
            <v>120418</v>
          </cell>
          <cell r="G43">
            <v>104.26405616194727</v>
          </cell>
          <cell r="H43">
            <v>99755.8239641572</v>
          </cell>
          <cell r="I43">
            <v>104390</v>
          </cell>
          <cell r="J43">
            <v>104.64551928066666</v>
          </cell>
          <cell r="K43">
            <v>11816.459756828466</v>
          </cell>
          <cell r="L43">
            <v>12615</v>
          </cell>
          <cell r="M43">
            <v>106.75786368848821</v>
          </cell>
        </row>
        <row r="44">
          <cell r="B44">
            <v>160055.27006726779</v>
          </cell>
          <cell r="C44">
            <v>187905.9</v>
          </cell>
          <cell r="D44">
            <v>117.40063286952511</v>
          </cell>
          <cell r="E44">
            <v>165253.74168927639</v>
          </cell>
          <cell r="F44">
            <v>192980.7</v>
          </cell>
          <cell r="G44">
            <v>116.77841483484113</v>
          </cell>
          <cell r="H44">
            <v>145194.66778762502</v>
          </cell>
          <cell r="I44">
            <v>170143</v>
          </cell>
          <cell r="J44">
            <v>117.18267798158173</v>
          </cell>
          <cell r="K44">
            <v>18847.005861651342</v>
          </cell>
          <cell r="L44">
            <v>20707.900000000001</v>
          </cell>
          <cell r="M44">
            <v>109.87368578334815</v>
          </cell>
        </row>
        <row r="45">
          <cell r="B45">
            <v>148061.74650142321</v>
          </cell>
          <cell r="C45">
            <v>187536</v>
          </cell>
          <cell r="D45">
            <v>126.66066991057501</v>
          </cell>
          <cell r="E45">
            <v>164685.80892026256</v>
          </cell>
          <cell r="F45">
            <v>209316</v>
          </cell>
          <cell r="G45">
            <v>127.10020454849662</v>
          </cell>
          <cell r="H45">
            <v>136811.94290208281</v>
          </cell>
          <cell r="I45">
            <v>178836</v>
          </cell>
          <cell r="J45">
            <v>130.71665836073544</v>
          </cell>
          <cell r="K45">
            <v>13501.374148179753</v>
          </cell>
          <cell r="L45">
            <v>19187</v>
          </cell>
          <cell r="M45">
            <v>142.11146057741669</v>
          </cell>
        </row>
        <row r="46">
          <cell r="B46">
            <v>121943.8682164253</v>
          </cell>
          <cell r="C46">
            <v>131226.75</v>
          </cell>
          <cell r="D46">
            <v>107.61242194408618</v>
          </cell>
          <cell r="E46">
            <v>125856.15451153499</v>
          </cell>
          <cell r="F46">
            <v>139183</v>
          </cell>
          <cell r="G46">
            <v>110.58895017108085</v>
          </cell>
          <cell r="H46">
            <v>111113.01213567494</v>
          </cell>
          <cell r="I46">
            <v>121082.45</v>
          </cell>
          <cell r="J46">
            <v>108.9723405681342</v>
          </cell>
          <cell r="K46">
            <v>13965.099445860054</v>
          </cell>
          <cell r="L46">
            <v>16611.88</v>
          </cell>
          <cell r="M46">
            <v>118.95282281662938</v>
          </cell>
        </row>
        <row r="47">
          <cell r="B47">
            <v>93850.332679632091</v>
          </cell>
          <cell r="C47">
            <v>97084.33</v>
          </cell>
          <cell r="D47">
            <v>103.44590927706938</v>
          </cell>
          <cell r="E47">
            <v>103136.54354535817</v>
          </cell>
          <cell r="F47">
            <v>114753.25</v>
          </cell>
          <cell r="G47">
            <v>111.26342424839255</v>
          </cell>
          <cell r="H47">
            <v>86496.919430005641</v>
          </cell>
          <cell r="I47">
            <v>99614.83</v>
          </cell>
          <cell r="J47">
            <v>115.16575463778167</v>
          </cell>
          <cell r="K47">
            <v>10096.140755352539</v>
          </cell>
          <cell r="L47">
            <v>11194.73</v>
          </cell>
          <cell r="M47">
            <v>110.88127900816988</v>
          </cell>
        </row>
        <row r="48">
          <cell r="B48">
            <v>60417.641971649959</v>
          </cell>
          <cell r="C48">
            <v>48006</v>
          </cell>
          <cell r="D48">
            <v>79.456924225089864</v>
          </cell>
          <cell r="E48">
            <v>59516.887867611782</v>
          </cell>
          <cell r="F48">
            <v>55044.6</v>
          </cell>
          <cell r="G48">
            <v>92.485682588847979</v>
          </cell>
          <cell r="H48">
            <v>51605.627345748027</v>
          </cell>
          <cell r="I48">
            <v>47136</v>
          </cell>
          <cell r="J48">
            <v>91.338876057445518</v>
          </cell>
          <cell r="K48">
            <v>6169.4521818637486</v>
          </cell>
          <cell r="L48">
            <v>6207</v>
          </cell>
          <cell r="M48">
            <v>100.60860862568366</v>
          </cell>
        </row>
        <row r="49">
          <cell r="B49">
            <v>85090.447740725765</v>
          </cell>
          <cell r="C49">
            <v>93414.3</v>
          </cell>
          <cell r="D49">
            <v>109.78235804403964</v>
          </cell>
          <cell r="E49">
            <v>88197.901518299448</v>
          </cell>
          <cell r="F49">
            <v>96491.1</v>
          </cell>
          <cell r="G49">
            <v>109.40294308473979</v>
          </cell>
          <cell r="H49">
            <v>78178.888522886118</v>
          </cell>
          <cell r="I49">
            <v>84290.3</v>
          </cell>
          <cell r="J49">
            <v>107.81721458642231</v>
          </cell>
          <cell r="K49">
            <v>9037.9012154133306</v>
          </cell>
          <cell r="L49">
            <v>10551.2</v>
          </cell>
          <cell r="M49">
            <v>116.74391817876779</v>
          </cell>
        </row>
        <row r="50">
          <cell r="B50">
            <v>43568.862657764897</v>
          </cell>
          <cell r="C50">
            <v>41952</v>
          </cell>
          <cell r="D50">
            <v>96.288949127578988</v>
          </cell>
          <cell r="E50">
            <v>44789.136973351182</v>
          </cell>
          <cell r="F50">
            <v>47993</v>
          </cell>
          <cell r="G50">
            <v>107.15321446929211</v>
          </cell>
          <cell r="H50">
            <v>39146.118857055633</v>
          </cell>
          <cell r="I50">
            <v>41673</v>
          </cell>
          <cell r="J50">
            <v>106.45499788158163</v>
          </cell>
          <cell r="K50">
            <v>4719.390946295548</v>
          </cell>
          <cell r="L50">
            <v>5242</v>
          </cell>
          <cell r="M50">
            <v>111.07365462305407</v>
          </cell>
        </row>
        <row r="51">
          <cell r="B51">
            <v>53225.188324826064</v>
          </cell>
          <cell r="C51">
            <v>47444.24</v>
          </cell>
          <cell r="D51">
            <v>89.138698223957931</v>
          </cell>
          <cell r="E51">
            <v>51959.280875169781</v>
          </cell>
          <cell r="F51">
            <v>52549.15</v>
          </cell>
          <cell r="G51">
            <v>101.13525267265986</v>
          </cell>
          <cell r="H51">
            <v>45686.667616903862</v>
          </cell>
          <cell r="I51">
            <v>45594</v>
          </cell>
          <cell r="J51">
            <v>99.797167047330078</v>
          </cell>
          <cell r="K51">
            <v>5190.9015782659208</v>
          </cell>
          <cell r="L51">
            <v>6138.1</v>
          </cell>
          <cell r="M51">
            <v>118.24728146840538</v>
          </cell>
        </row>
        <row r="52">
          <cell r="B52">
            <v>48192297.058128335</v>
          </cell>
          <cell r="C52">
            <v>47581566.689999998</v>
          </cell>
          <cell r="D52">
            <v>98.732722021131949</v>
          </cell>
          <cell r="E52">
            <v>49002606.731233068</v>
          </cell>
          <cell r="F52">
            <v>53369043.980000012</v>
          </cell>
          <cell r="G52">
            <v>108.91062239344889</v>
          </cell>
          <cell r="H52">
            <v>43615530.753613479</v>
          </cell>
          <cell r="I52">
            <v>46842516.519999996</v>
          </cell>
          <cell r="J52">
            <v>107.39870800751213</v>
          </cell>
          <cell r="K52">
            <v>4875596.0253922082</v>
          </cell>
          <cell r="L52">
            <v>6013158.4199999999</v>
          </cell>
          <cell r="M52">
            <v>123.33176064389548</v>
          </cell>
        </row>
        <row r="53">
          <cell r="C53">
            <v>6335355.3100000024</v>
          </cell>
          <cell r="F53">
            <v>1208510</v>
          </cell>
          <cell r="I53">
            <v>1076888</v>
          </cell>
          <cell r="L53">
            <v>111427</v>
          </cell>
        </row>
        <row r="54">
          <cell r="B54">
            <v>48192297.058128335</v>
          </cell>
          <cell r="C54">
            <v>53916922</v>
          </cell>
          <cell r="D54">
            <v>111.87871359393134</v>
          </cell>
          <cell r="E54">
            <v>49002606.731233068</v>
          </cell>
          <cell r="F54">
            <v>54577553.980000012</v>
          </cell>
          <cell r="G54">
            <v>111.37683813300816</v>
          </cell>
          <cell r="H54">
            <v>43615530.753613479</v>
          </cell>
          <cell r="I54">
            <v>47919404.519999996</v>
          </cell>
          <cell r="J54">
            <v>109.86775511388211</v>
          </cell>
          <cell r="K54">
            <v>4875596.0253922082</v>
          </cell>
          <cell r="L54">
            <v>6124585.4199999999</v>
          </cell>
          <cell r="M54">
            <v>125.61716327815159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РАМ1"/>
      <sheetName val="Лист2"/>
      <sheetName val="Лист3"/>
      <sheetName val="НИВО1"/>
      <sheetName val="Лист9"/>
      <sheetName val="НИВО2.3"/>
      <sheetName val="Лист6"/>
      <sheetName val="Лист5"/>
      <sheetName val="НИВО2.2"/>
      <sheetName val="НИВО2.1"/>
      <sheetName val="ВХ_ФАЙЛ"/>
      <sheetName val="НИВО2.4.1"/>
      <sheetName val="НИВО0"/>
      <sheetName val="ПАРАМ"/>
      <sheetName val="ПРОТОКОЛ"/>
      <sheetName val="Лист4"/>
      <sheetName val="Лист8"/>
      <sheetName val="Лист1"/>
      <sheetName val="Лист90"/>
      <sheetName val="ОБЛ_НЕ"/>
      <sheetName val="СПИС_ОБ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РАМ1"/>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Содержание"/>
      <sheetName val="4н"/>
      <sheetName val="5"/>
      <sheetName val="10-11"/>
      <sheetName val="12-13"/>
      <sheetName val="14-15"/>
      <sheetName val="16-17"/>
      <sheetName val="18"/>
      <sheetName val="19"/>
      <sheetName val="20"/>
      <sheetName val="21"/>
      <sheetName val="22"/>
      <sheetName val="23"/>
      <sheetName val="24-25"/>
      <sheetName val="26-27"/>
      <sheetName val="28"/>
      <sheetName val="29"/>
      <sheetName val="30-31"/>
      <sheetName val="32-33"/>
      <sheetName val="35н"/>
      <sheetName val="37"/>
      <sheetName val="38-39"/>
      <sheetName val="40-41"/>
      <sheetName val="42-43"/>
      <sheetName val="44"/>
      <sheetName val="45"/>
      <sheetName val="46-47"/>
      <sheetName val="48-49"/>
      <sheetName val="50"/>
      <sheetName val="51"/>
      <sheetName val="52-53н"/>
      <sheetName val="54-55н"/>
      <sheetName val="56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row r="1">
          <cell r="D1" t="str">
            <v>ПЕНИ, ФИНАНСОВЫЕ САНКЦИИ.</v>
          </cell>
        </row>
        <row r="2">
          <cell r="D2" t="str">
            <v>1 ПОЛУГОДИЕ 1999г.</v>
          </cell>
        </row>
        <row r="4">
          <cell r="D4" t="str">
            <v>Код</v>
          </cell>
          <cell r="E4" t="str">
            <v xml:space="preserve">Управления </v>
          </cell>
          <cell r="F4" t="str">
            <v xml:space="preserve">Остаток на </v>
          </cell>
          <cell r="G4" t="str">
            <v>Начислено        (тыс.руб.)</v>
          </cell>
          <cell r="I4" t="str">
            <v>Перечислено          (тыс.руб.)</v>
          </cell>
          <cell r="K4" t="str">
            <v>Удельный вес перечисленных сумм (%)</v>
          </cell>
          <cell r="M4" t="str">
            <v>Задолженность на          (тыс.руб.)</v>
          </cell>
        </row>
        <row r="5">
          <cell r="E5" t="str">
            <v>по городам и районам</v>
          </cell>
          <cell r="F5" t="str">
            <v>01.01.1999г.</v>
          </cell>
          <cell r="G5" t="str">
            <v>1кв.</v>
          </cell>
          <cell r="H5" t="str">
            <v>6мес.</v>
          </cell>
          <cell r="I5" t="str">
            <v>1кв.</v>
          </cell>
          <cell r="J5" t="str">
            <v>6мес.</v>
          </cell>
          <cell r="K5" t="str">
            <v>1кв.</v>
          </cell>
          <cell r="L5" t="str">
            <v>6мес.</v>
          </cell>
          <cell r="M5" t="str">
            <v>01.04.99 г.</v>
          </cell>
          <cell r="N5" t="str">
            <v>01.07.99 г.</v>
          </cell>
        </row>
        <row r="6">
          <cell r="D6">
            <v>1</v>
          </cell>
          <cell r="E6">
            <v>2</v>
          </cell>
          <cell r="F6">
            <v>3</v>
          </cell>
          <cell r="G6">
            <v>4</v>
          </cell>
          <cell r="H6">
            <v>5</v>
          </cell>
          <cell r="I6">
            <v>6</v>
          </cell>
          <cell r="J6">
            <v>7</v>
          </cell>
          <cell r="K6">
            <v>8</v>
          </cell>
          <cell r="L6">
            <v>9</v>
          </cell>
          <cell r="M6">
            <v>10</v>
          </cell>
          <cell r="N6">
            <v>11</v>
          </cell>
        </row>
        <row r="7">
          <cell r="D7">
            <v>1</v>
          </cell>
          <cell r="E7" t="str">
            <v>Балашихинское</v>
          </cell>
          <cell r="F7">
            <v>158576</v>
          </cell>
          <cell r="G7">
            <v>15492</v>
          </cell>
          <cell r="H7">
            <v>4464</v>
          </cell>
          <cell r="I7">
            <v>323</v>
          </cell>
          <cell r="J7">
            <v>479</v>
          </cell>
          <cell r="K7">
            <v>2.1</v>
          </cell>
          <cell r="L7">
            <v>10.7</v>
          </cell>
          <cell r="M7">
            <v>173960</v>
          </cell>
          <cell r="N7">
            <v>164970</v>
          </cell>
        </row>
        <row r="8">
          <cell r="D8">
            <v>2</v>
          </cell>
          <cell r="E8" t="str">
            <v>Ленинское</v>
          </cell>
          <cell r="F8">
            <v>8978</v>
          </cell>
          <cell r="G8">
            <v>2596</v>
          </cell>
          <cell r="H8">
            <v>4847</v>
          </cell>
          <cell r="I8">
            <v>991</v>
          </cell>
          <cell r="J8">
            <v>2047</v>
          </cell>
          <cell r="K8">
            <v>38.200000000000003</v>
          </cell>
          <cell r="L8">
            <v>42.2</v>
          </cell>
          <cell r="M8">
            <v>10583</v>
          </cell>
          <cell r="N8">
            <v>11778</v>
          </cell>
        </row>
        <row r="9">
          <cell r="D9">
            <v>3</v>
          </cell>
          <cell r="E9" t="str">
            <v>Волоколамское</v>
          </cell>
          <cell r="F9">
            <v>53634</v>
          </cell>
          <cell r="G9">
            <v>8609</v>
          </cell>
          <cell r="H9">
            <v>13943</v>
          </cell>
          <cell r="I9">
            <v>262</v>
          </cell>
          <cell r="J9">
            <v>632</v>
          </cell>
          <cell r="K9">
            <v>3</v>
          </cell>
          <cell r="L9">
            <v>4.5</v>
          </cell>
          <cell r="M9">
            <v>61915</v>
          </cell>
          <cell r="N9">
            <v>66896</v>
          </cell>
        </row>
        <row r="10">
          <cell r="D10">
            <v>4</v>
          </cell>
          <cell r="E10" t="str">
            <v>Воскресенское</v>
          </cell>
          <cell r="F10">
            <v>122876</v>
          </cell>
          <cell r="G10">
            <v>24266</v>
          </cell>
          <cell r="H10">
            <v>40398</v>
          </cell>
          <cell r="I10">
            <v>326</v>
          </cell>
          <cell r="J10">
            <v>879</v>
          </cell>
          <cell r="K10">
            <v>1.3</v>
          </cell>
          <cell r="L10">
            <v>2.2000000000000002</v>
          </cell>
          <cell r="M10">
            <v>146777</v>
          </cell>
          <cell r="N10">
            <v>162401</v>
          </cell>
        </row>
        <row r="11">
          <cell r="D11">
            <v>5</v>
          </cell>
          <cell r="E11" t="str">
            <v>Дмитровское</v>
          </cell>
          <cell r="F11">
            <v>59307</v>
          </cell>
          <cell r="G11">
            <v>10941</v>
          </cell>
          <cell r="H11">
            <v>8062</v>
          </cell>
          <cell r="I11">
            <v>287</v>
          </cell>
          <cell r="J11">
            <v>681</v>
          </cell>
          <cell r="K11">
            <v>2.6</v>
          </cell>
          <cell r="L11">
            <v>8.4</v>
          </cell>
          <cell r="M11">
            <v>69891</v>
          </cell>
          <cell r="N11">
            <v>66745</v>
          </cell>
        </row>
        <row r="12">
          <cell r="D12">
            <v>6</v>
          </cell>
          <cell r="E12" t="str">
            <v>г.Долгопрудного</v>
          </cell>
          <cell r="F12">
            <v>10560</v>
          </cell>
          <cell r="G12">
            <v>2289</v>
          </cell>
          <cell r="H12">
            <v>1714</v>
          </cell>
          <cell r="I12">
            <v>149</v>
          </cell>
          <cell r="J12">
            <v>611</v>
          </cell>
          <cell r="K12">
            <v>6.5</v>
          </cell>
          <cell r="L12">
            <v>35.6</v>
          </cell>
          <cell r="M12">
            <v>12556</v>
          </cell>
          <cell r="N12">
            <v>11507</v>
          </cell>
        </row>
        <row r="13">
          <cell r="D13">
            <v>7</v>
          </cell>
          <cell r="E13" t="str">
            <v>Домодедовское</v>
          </cell>
          <cell r="F13">
            <v>15187</v>
          </cell>
          <cell r="G13">
            <v>1832</v>
          </cell>
          <cell r="H13">
            <v>-3877</v>
          </cell>
          <cell r="I13">
            <v>352</v>
          </cell>
          <cell r="J13">
            <v>480</v>
          </cell>
          <cell r="K13">
            <v>19.2</v>
          </cell>
          <cell r="L13">
            <v>-12.4</v>
          </cell>
          <cell r="M13">
            <v>16628</v>
          </cell>
          <cell r="N13">
            <v>10791</v>
          </cell>
        </row>
        <row r="14">
          <cell r="D14">
            <v>8</v>
          </cell>
          <cell r="E14" t="str">
            <v>г.Дубны</v>
          </cell>
          <cell r="F14">
            <v>40703</v>
          </cell>
          <cell r="G14">
            <v>6363</v>
          </cell>
          <cell r="H14">
            <v>12089</v>
          </cell>
          <cell r="I14">
            <v>130</v>
          </cell>
          <cell r="J14">
            <v>274</v>
          </cell>
          <cell r="K14">
            <v>2</v>
          </cell>
          <cell r="L14">
            <v>2.2999999999999998</v>
          </cell>
          <cell r="M14">
            <v>46913</v>
          </cell>
          <cell r="N14">
            <v>52665</v>
          </cell>
        </row>
        <row r="15">
          <cell r="D15">
            <v>9</v>
          </cell>
          <cell r="E15" t="str">
            <v>Егорьевское</v>
          </cell>
          <cell r="F15">
            <v>65942</v>
          </cell>
          <cell r="G15">
            <v>7957</v>
          </cell>
          <cell r="H15">
            <v>15288</v>
          </cell>
          <cell r="I15">
            <v>141</v>
          </cell>
          <cell r="J15">
            <v>265</v>
          </cell>
          <cell r="K15">
            <v>1.8</v>
          </cell>
          <cell r="L15">
            <v>1.7</v>
          </cell>
          <cell r="M15">
            <v>73709</v>
          </cell>
          <cell r="N15">
            <v>80921</v>
          </cell>
        </row>
        <row r="16">
          <cell r="D16">
            <v>10</v>
          </cell>
          <cell r="E16" t="str">
            <v>г.Железнодорожного</v>
          </cell>
          <cell r="F16">
            <v>64652</v>
          </cell>
          <cell r="G16">
            <v>5756</v>
          </cell>
          <cell r="H16">
            <v>10494</v>
          </cell>
          <cell r="I16">
            <v>1094</v>
          </cell>
          <cell r="J16">
            <v>647</v>
          </cell>
          <cell r="K16">
            <v>19</v>
          </cell>
          <cell r="L16">
            <v>6.2</v>
          </cell>
          <cell r="M16">
            <v>69437</v>
          </cell>
          <cell r="N16">
            <v>74589</v>
          </cell>
        </row>
        <row r="17">
          <cell r="D17">
            <v>11</v>
          </cell>
          <cell r="E17" t="str">
            <v>г.Жуковского</v>
          </cell>
          <cell r="F17">
            <v>77518</v>
          </cell>
          <cell r="G17">
            <v>2363</v>
          </cell>
          <cell r="H17">
            <v>-4729</v>
          </cell>
          <cell r="I17">
            <v>130</v>
          </cell>
          <cell r="J17">
            <v>123</v>
          </cell>
          <cell r="K17">
            <v>5.5</v>
          </cell>
          <cell r="L17">
            <v>-2.6</v>
          </cell>
          <cell r="M17">
            <v>79972</v>
          </cell>
          <cell r="N17">
            <v>72664</v>
          </cell>
        </row>
        <row r="18">
          <cell r="D18">
            <v>12</v>
          </cell>
          <cell r="E18" t="str">
            <v>Сергиево-Посадское</v>
          </cell>
          <cell r="F18">
            <v>197011</v>
          </cell>
          <cell r="G18">
            <v>19942</v>
          </cell>
          <cell r="H18">
            <v>40817</v>
          </cell>
          <cell r="I18">
            <v>484</v>
          </cell>
          <cell r="J18">
            <v>1403</v>
          </cell>
          <cell r="K18">
            <v>2.4</v>
          </cell>
          <cell r="L18">
            <v>3.4</v>
          </cell>
          <cell r="M18">
            <v>216516</v>
          </cell>
          <cell r="N18">
            <v>236429</v>
          </cell>
        </row>
        <row r="19">
          <cell r="D19">
            <v>13</v>
          </cell>
          <cell r="E19" t="str">
            <v>Зарайское</v>
          </cell>
          <cell r="F19">
            <v>17362</v>
          </cell>
          <cell r="G19">
            <v>3307</v>
          </cell>
          <cell r="H19">
            <v>3678</v>
          </cell>
          <cell r="I19">
            <v>33</v>
          </cell>
          <cell r="J19">
            <v>149</v>
          </cell>
          <cell r="K19">
            <v>1</v>
          </cell>
          <cell r="L19">
            <v>4.0999999999999996</v>
          </cell>
          <cell r="M19">
            <v>20616</v>
          </cell>
          <cell r="N19">
            <v>20922</v>
          </cell>
        </row>
        <row r="20">
          <cell r="D20">
            <v>16</v>
          </cell>
          <cell r="E20" t="str">
            <v>Истринское</v>
          </cell>
          <cell r="F20">
            <v>33104</v>
          </cell>
          <cell r="G20">
            <v>5407</v>
          </cell>
          <cell r="H20">
            <v>3736</v>
          </cell>
          <cell r="I20">
            <v>332</v>
          </cell>
          <cell r="J20">
            <v>475</v>
          </cell>
          <cell r="K20">
            <v>6.1</v>
          </cell>
          <cell r="L20">
            <v>12.7</v>
          </cell>
          <cell r="M20">
            <v>37992</v>
          </cell>
          <cell r="N20">
            <v>36177</v>
          </cell>
        </row>
        <row r="21">
          <cell r="D21">
            <v>17</v>
          </cell>
          <cell r="E21" t="str">
            <v>г.Королева</v>
          </cell>
          <cell r="F21">
            <v>124201</v>
          </cell>
          <cell r="G21">
            <v>21939</v>
          </cell>
          <cell r="H21">
            <v>8657</v>
          </cell>
          <cell r="I21">
            <v>717</v>
          </cell>
          <cell r="J21">
            <v>935</v>
          </cell>
          <cell r="K21">
            <v>3.3</v>
          </cell>
          <cell r="L21">
            <v>10.8</v>
          </cell>
          <cell r="M21">
            <v>145443</v>
          </cell>
          <cell r="N21">
            <v>132211</v>
          </cell>
        </row>
        <row r="22">
          <cell r="D22">
            <v>18</v>
          </cell>
          <cell r="E22" t="str">
            <v>Каширское</v>
          </cell>
          <cell r="F22">
            <v>38284</v>
          </cell>
          <cell r="G22">
            <v>5621</v>
          </cell>
          <cell r="H22">
            <v>10240</v>
          </cell>
          <cell r="I22">
            <v>493</v>
          </cell>
          <cell r="J22">
            <v>759</v>
          </cell>
          <cell r="K22">
            <v>8.8000000000000007</v>
          </cell>
          <cell r="L22">
            <v>7.4</v>
          </cell>
          <cell r="M22">
            <v>43343</v>
          </cell>
          <cell r="N22">
            <v>47807</v>
          </cell>
        </row>
        <row r="23">
          <cell r="D23">
            <v>20</v>
          </cell>
          <cell r="E23" t="str">
            <v>Клинское</v>
          </cell>
          <cell r="F23">
            <v>137790</v>
          </cell>
          <cell r="G23">
            <v>20739</v>
          </cell>
          <cell r="H23">
            <v>34511</v>
          </cell>
          <cell r="I23">
            <v>211</v>
          </cell>
          <cell r="J23">
            <v>557</v>
          </cell>
          <cell r="K23">
            <v>1</v>
          </cell>
          <cell r="L23">
            <v>1.6</v>
          </cell>
          <cell r="M23">
            <v>158119</v>
          </cell>
          <cell r="N23">
            <v>171500</v>
          </cell>
        </row>
        <row r="24">
          <cell r="D24">
            <v>21</v>
          </cell>
          <cell r="E24" t="str">
            <v>г.Коломны</v>
          </cell>
          <cell r="F24">
            <v>134040</v>
          </cell>
          <cell r="G24">
            <v>24709</v>
          </cell>
          <cell r="H24">
            <v>36794</v>
          </cell>
          <cell r="I24">
            <v>1056</v>
          </cell>
          <cell r="J24">
            <v>2238</v>
          </cell>
          <cell r="K24">
            <v>4.3</v>
          </cell>
          <cell r="L24">
            <v>6.1</v>
          </cell>
          <cell r="M24">
            <v>158017</v>
          </cell>
          <cell r="N24">
            <v>168822</v>
          </cell>
        </row>
        <row r="25">
          <cell r="D25">
            <v>22</v>
          </cell>
          <cell r="E25" t="str">
            <v>Красногорское</v>
          </cell>
          <cell r="F25">
            <v>244940</v>
          </cell>
          <cell r="G25">
            <v>26406</v>
          </cell>
          <cell r="H25">
            <v>40907</v>
          </cell>
          <cell r="I25">
            <v>518</v>
          </cell>
          <cell r="J25">
            <v>929</v>
          </cell>
          <cell r="K25">
            <v>2</v>
          </cell>
          <cell r="L25">
            <v>2.2999999999999998</v>
          </cell>
          <cell r="M25">
            <v>270134</v>
          </cell>
          <cell r="N25">
            <v>284024</v>
          </cell>
        </row>
        <row r="26">
          <cell r="D26">
            <v>23</v>
          </cell>
          <cell r="E26" t="str">
            <v>г.Лобни</v>
          </cell>
          <cell r="F26">
            <v>21520</v>
          </cell>
          <cell r="G26">
            <v>1715</v>
          </cell>
          <cell r="H26">
            <v>2595</v>
          </cell>
          <cell r="I26">
            <v>35</v>
          </cell>
          <cell r="J26">
            <v>135</v>
          </cell>
          <cell r="K26">
            <v>2</v>
          </cell>
          <cell r="L26">
            <v>5.2</v>
          </cell>
          <cell r="M26">
            <v>23213</v>
          </cell>
          <cell r="N26">
            <v>24005</v>
          </cell>
        </row>
        <row r="27">
          <cell r="D27">
            <v>25</v>
          </cell>
          <cell r="E27" t="str">
            <v>Луховицкое</v>
          </cell>
          <cell r="F27">
            <v>28054</v>
          </cell>
          <cell r="G27">
            <v>5605</v>
          </cell>
          <cell r="H27">
            <v>2902</v>
          </cell>
          <cell r="I27">
            <v>513</v>
          </cell>
          <cell r="J27">
            <v>1387</v>
          </cell>
          <cell r="K27">
            <v>9.1999999999999993</v>
          </cell>
          <cell r="L27">
            <v>47.8</v>
          </cell>
          <cell r="M27">
            <v>33168</v>
          </cell>
          <cell r="N27">
            <v>29582</v>
          </cell>
        </row>
        <row r="28">
          <cell r="D28">
            <v>27</v>
          </cell>
          <cell r="E28" t="str">
            <v>Люберецкое</v>
          </cell>
          <cell r="F28">
            <v>179369</v>
          </cell>
          <cell r="G28">
            <v>26225</v>
          </cell>
          <cell r="H28">
            <v>7549</v>
          </cell>
          <cell r="I28">
            <v>1467</v>
          </cell>
          <cell r="J28">
            <v>2772</v>
          </cell>
          <cell r="K28">
            <v>5.6</v>
          </cell>
          <cell r="L28">
            <v>36.700000000000003</v>
          </cell>
          <cell r="M28">
            <v>203348</v>
          </cell>
          <cell r="N28">
            <v>183758</v>
          </cell>
        </row>
        <row r="29">
          <cell r="D29">
            <v>28</v>
          </cell>
          <cell r="E29" t="str">
            <v>Можайское</v>
          </cell>
          <cell r="F29">
            <v>39235</v>
          </cell>
          <cell r="G29">
            <v>4838</v>
          </cell>
          <cell r="H29">
            <v>3800</v>
          </cell>
          <cell r="I29">
            <v>433</v>
          </cell>
          <cell r="J29">
            <v>626</v>
          </cell>
          <cell r="K29">
            <v>8.9</v>
          </cell>
          <cell r="L29">
            <v>16.5</v>
          </cell>
          <cell r="M29">
            <v>43807</v>
          </cell>
          <cell r="N29">
            <v>42548</v>
          </cell>
        </row>
        <row r="30">
          <cell r="D30">
            <v>29</v>
          </cell>
          <cell r="E30" t="str">
            <v>Мытищинское</v>
          </cell>
          <cell r="F30">
            <v>57549</v>
          </cell>
          <cell r="G30">
            <v>9624</v>
          </cell>
          <cell r="H30">
            <v>9450</v>
          </cell>
          <cell r="I30">
            <v>758</v>
          </cell>
          <cell r="J30">
            <v>1383</v>
          </cell>
          <cell r="K30">
            <v>7.9</v>
          </cell>
          <cell r="L30">
            <v>14.6</v>
          </cell>
          <cell r="M30">
            <v>67469</v>
          </cell>
          <cell r="N30">
            <v>66487</v>
          </cell>
        </row>
        <row r="31">
          <cell r="D31">
            <v>30</v>
          </cell>
          <cell r="E31" t="str">
            <v>Наро-Фоминское</v>
          </cell>
          <cell r="F31">
            <v>118946</v>
          </cell>
          <cell r="G31">
            <v>20067</v>
          </cell>
          <cell r="H31">
            <v>25903</v>
          </cell>
          <cell r="I31">
            <v>829</v>
          </cell>
          <cell r="J31">
            <v>1753</v>
          </cell>
          <cell r="K31">
            <v>4.0999999999999996</v>
          </cell>
          <cell r="L31">
            <v>6.8</v>
          </cell>
          <cell r="M31">
            <v>138209</v>
          </cell>
          <cell r="N31">
            <v>143121</v>
          </cell>
        </row>
        <row r="32">
          <cell r="D32">
            <v>31</v>
          </cell>
          <cell r="E32" t="str">
            <v>Ногинское</v>
          </cell>
          <cell r="F32">
            <v>130583</v>
          </cell>
          <cell r="G32">
            <v>16142</v>
          </cell>
          <cell r="H32">
            <v>30033</v>
          </cell>
          <cell r="I32">
            <v>870</v>
          </cell>
          <cell r="J32">
            <v>1714</v>
          </cell>
          <cell r="K32">
            <v>5.4</v>
          </cell>
          <cell r="L32">
            <v>5.7</v>
          </cell>
          <cell r="M32">
            <v>145881</v>
          </cell>
          <cell r="N32">
            <v>159175</v>
          </cell>
        </row>
        <row r="33">
          <cell r="D33">
            <v>32</v>
          </cell>
          <cell r="E33" t="str">
            <v>Одинцовское</v>
          </cell>
          <cell r="F33">
            <v>105095</v>
          </cell>
          <cell r="G33">
            <v>13042</v>
          </cell>
          <cell r="H33">
            <v>16320</v>
          </cell>
          <cell r="I33">
            <v>1706</v>
          </cell>
          <cell r="J33">
            <v>3053</v>
          </cell>
          <cell r="K33">
            <v>13.1</v>
          </cell>
          <cell r="L33">
            <v>18.7</v>
          </cell>
          <cell r="M33">
            <v>115944</v>
          </cell>
          <cell r="N33">
            <v>118367</v>
          </cell>
        </row>
        <row r="34">
          <cell r="D34">
            <v>33</v>
          </cell>
          <cell r="E34" t="str">
            <v>г.Орехово-Зуева</v>
          </cell>
          <cell r="F34">
            <v>23803</v>
          </cell>
          <cell r="G34">
            <v>3099</v>
          </cell>
          <cell r="H34">
            <v>2741</v>
          </cell>
          <cell r="I34">
            <v>246</v>
          </cell>
          <cell r="J34">
            <v>479</v>
          </cell>
          <cell r="K34">
            <v>7.9</v>
          </cell>
          <cell r="L34">
            <v>17.5</v>
          </cell>
          <cell r="M34">
            <v>26658</v>
          </cell>
          <cell r="N34">
            <v>26159</v>
          </cell>
        </row>
        <row r="35">
          <cell r="D35">
            <v>34</v>
          </cell>
          <cell r="E35" t="str">
            <v>Озерское</v>
          </cell>
          <cell r="F35">
            <v>9766</v>
          </cell>
          <cell r="G35">
            <v>1719</v>
          </cell>
          <cell r="H35">
            <v>-809</v>
          </cell>
          <cell r="I35">
            <v>137</v>
          </cell>
          <cell r="J35">
            <v>162</v>
          </cell>
          <cell r="K35">
            <v>8</v>
          </cell>
          <cell r="L35">
            <v>-20</v>
          </cell>
          <cell r="M35">
            <v>11276</v>
          </cell>
          <cell r="N35">
            <v>8713</v>
          </cell>
        </row>
        <row r="36">
          <cell r="D36">
            <v>35</v>
          </cell>
          <cell r="E36" t="str">
            <v>Павлово-Посадское</v>
          </cell>
          <cell r="F36">
            <v>85164</v>
          </cell>
          <cell r="G36">
            <v>2689</v>
          </cell>
          <cell r="H36">
            <v>12819</v>
          </cell>
          <cell r="I36">
            <v>334</v>
          </cell>
          <cell r="J36">
            <v>400</v>
          </cell>
          <cell r="K36">
            <v>12.4</v>
          </cell>
          <cell r="L36">
            <v>3.1</v>
          </cell>
          <cell r="M36">
            <v>87231</v>
          </cell>
          <cell r="N36">
            <v>97391</v>
          </cell>
        </row>
        <row r="37">
          <cell r="D37">
            <v>36</v>
          </cell>
          <cell r="E37" t="str">
            <v>г.Подольска</v>
          </cell>
          <cell r="F37">
            <v>115444</v>
          </cell>
          <cell r="G37">
            <v>14181</v>
          </cell>
          <cell r="H37">
            <v>6649</v>
          </cell>
          <cell r="I37">
            <v>609</v>
          </cell>
          <cell r="J37">
            <v>880</v>
          </cell>
          <cell r="K37">
            <v>4.3</v>
          </cell>
          <cell r="L37">
            <v>13.2</v>
          </cell>
          <cell r="M37">
            <v>128760</v>
          </cell>
          <cell r="N37">
            <v>121082</v>
          </cell>
        </row>
        <row r="38">
          <cell r="D38">
            <v>38</v>
          </cell>
          <cell r="E38" t="str">
            <v>Пушкинское</v>
          </cell>
          <cell r="F38">
            <v>26789</v>
          </cell>
          <cell r="G38">
            <v>3140</v>
          </cell>
          <cell r="H38">
            <v>496</v>
          </cell>
          <cell r="I38">
            <v>456</v>
          </cell>
          <cell r="J38">
            <v>892</v>
          </cell>
          <cell r="K38">
            <v>14.5</v>
          </cell>
          <cell r="L38">
            <v>179.8</v>
          </cell>
          <cell r="M38">
            <v>29333</v>
          </cell>
          <cell r="N38">
            <v>26096</v>
          </cell>
        </row>
        <row r="39">
          <cell r="D39">
            <v>40</v>
          </cell>
          <cell r="E39" t="str">
            <v>Раменское</v>
          </cell>
          <cell r="F39">
            <v>63252</v>
          </cell>
          <cell r="G39">
            <v>11867</v>
          </cell>
          <cell r="H39">
            <v>14123</v>
          </cell>
          <cell r="I39">
            <v>1048</v>
          </cell>
          <cell r="J39">
            <v>2038</v>
          </cell>
          <cell r="K39">
            <v>8.8000000000000007</v>
          </cell>
          <cell r="L39">
            <v>14.4</v>
          </cell>
          <cell r="M39">
            <v>74013</v>
          </cell>
          <cell r="N39">
            <v>75405</v>
          </cell>
        </row>
        <row r="40">
          <cell r="D40">
            <v>42</v>
          </cell>
          <cell r="E40" t="str">
            <v>Рузское</v>
          </cell>
          <cell r="F40">
            <v>34348</v>
          </cell>
          <cell r="G40">
            <v>7202</v>
          </cell>
          <cell r="H40">
            <v>958</v>
          </cell>
          <cell r="I40">
            <v>265</v>
          </cell>
          <cell r="J40">
            <v>390</v>
          </cell>
          <cell r="K40">
            <v>3.7</v>
          </cell>
          <cell r="L40">
            <v>40.700000000000003</v>
          </cell>
          <cell r="M40">
            <v>41626</v>
          </cell>
          <cell r="N40">
            <v>36576</v>
          </cell>
        </row>
        <row r="41">
          <cell r="D41">
            <v>43</v>
          </cell>
          <cell r="E41" t="str">
            <v>Серпуховское</v>
          </cell>
          <cell r="F41">
            <v>218001</v>
          </cell>
          <cell r="G41">
            <v>30702</v>
          </cell>
          <cell r="H41">
            <v>27228</v>
          </cell>
          <cell r="I41">
            <v>695</v>
          </cell>
          <cell r="J41">
            <v>1968</v>
          </cell>
          <cell r="K41">
            <v>2.2999999999999998</v>
          </cell>
          <cell r="L41">
            <v>7.2</v>
          </cell>
          <cell r="M41">
            <v>248032</v>
          </cell>
          <cell r="N41">
            <v>243228</v>
          </cell>
        </row>
        <row r="42">
          <cell r="D42">
            <v>45</v>
          </cell>
          <cell r="E42" t="str">
            <v>Солнечногорское</v>
          </cell>
          <cell r="F42">
            <v>45355</v>
          </cell>
          <cell r="G42">
            <v>8581</v>
          </cell>
          <cell r="H42">
            <v>15024</v>
          </cell>
          <cell r="I42">
            <v>490</v>
          </cell>
          <cell r="J42">
            <v>760</v>
          </cell>
          <cell r="K42">
            <v>5.7</v>
          </cell>
          <cell r="L42">
            <v>5.0999999999999996</v>
          </cell>
          <cell r="M42">
            <v>52415</v>
          </cell>
          <cell r="N42">
            <v>58586</v>
          </cell>
        </row>
        <row r="43">
          <cell r="D43">
            <v>46</v>
          </cell>
          <cell r="E43" t="str">
            <v>Ступинское</v>
          </cell>
          <cell r="F43">
            <v>147453</v>
          </cell>
          <cell r="G43">
            <v>797</v>
          </cell>
          <cell r="H43">
            <v>6767</v>
          </cell>
          <cell r="I43">
            <v>1047</v>
          </cell>
          <cell r="J43">
            <v>1519</v>
          </cell>
          <cell r="K43">
            <v>131.4</v>
          </cell>
          <cell r="L43">
            <v>22.4</v>
          </cell>
          <cell r="M43">
            <v>147095</v>
          </cell>
          <cell r="N43">
            <v>152485</v>
          </cell>
        </row>
        <row r="44">
          <cell r="D44">
            <v>47</v>
          </cell>
          <cell r="E44" t="str">
            <v>Талдомское</v>
          </cell>
          <cell r="F44">
            <v>68207</v>
          </cell>
          <cell r="G44">
            <v>8954</v>
          </cell>
          <cell r="H44">
            <v>17381</v>
          </cell>
          <cell r="I44">
            <v>259</v>
          </cell>
          <cell r="J44">
            <v>403</v>
          </cell>
          <cell r="K44">
            <v>2.9</v>
          </cell>
          <cell r="L44">
            <v>2.2999999999999998</v>
          </cell>
          <cell r="M44">
            <v>77184</v>
          </cell>
          <cell r="N44">
            <v>85173</v>
          </cell>
        </row>
        <row r="45">
          <cell r="D45">
            <v>49</v>
          </cell>
          <cell r="E45" t="str">
            <v>г.Фрязино</v>
          </cell>
          <cell r="F45">
            <v>97198</v>
          </cell>
          <cell r="G45">
            <v>1533</v>
          </cell>
          <cell r="H45">
            <v>10956</v>
          </cell>
          <cell r="I45">
            <v>87</v>
          </cell>
          <cell r="J45">
            <v>267</v>
          </cell>
          <cell r="K45">
            <v>5.7</v>
          </cell>
          <cell r="L45">
            <v>2.4</v>
          </cell>
          <cell r="M45">
            <v>98656</v>
          </cell>
          <cell r="N45">
            <v>107946</v>
          </cell>
        </row>
        <row r="46">
          <cell r="D46">
            <v>50</v>
          </cell>
          <cell r="E46" t="str">
            <v>Химкинское</v>
          </cell>
          <cell r="F46">
            <v>42846</v>
          </cell>
          <cell r="G46">
            <v>3918</v>
          </cell>
          <cell r="H46">
            <v>8760</v>
          </cell>
          <cell r="I46">
            <v>682</v>
          </cell>
          <cell r="J46">
            <v>1276</v>
          </cell>
          <cell r="K46">
            <v>17.399999999999999</v>
          </cell>
          <cell r="L46">
            <v>14.6</v>
          </cell>
          <cell r="M46">
            <v>44978</v>
          </cell>
          <cell r="N46">
            <v>48988</v>
          </cell>
        </row>
        <row r="47">
          <cell r="D47">
            <v>51</v>
          </cell>
          <cell r="E47" t="str">
            <v>Чеховское</v>
          </cell>
          <cell r="F47">
            <v>55601</v>
          </cell>
          <cell r="G47">
            <v>12830</v>
          </cell>
          <cell r="H47">
            <v>19673</v>
          </cell>
          <cell r="I47">
            <v>418</v>
          </cell>
          <cell r="J47">
            <v>943</v>
          </cell>
          <cell r="K47">
            <v>3.3</v>
          </cell>
          <cell r="L47">
            <v>4.8</v>
          </cell>
          <cell r="M47">
            <v>67880</v>
          </cell>
          <cell r="N47">
            <v>74274</v>
          </cell>
        </row>
        <row r="48">
          <cell r="D48">
            <v>52</v>
          </cell>
          <cell r="E48" t="str">
            <v>Шатурское</v>
          </cell>
          <cell r="F48">
            <v>110952</v>
          </cell>
          <cell r="G48">
            <v>13732</v>
          </cell>
          <cell r="H48">
            <v>29833</v>
          </cell>
          <cell r="I48">
            <v>119</v>
          </cell>
          <cell r="J48">
            <v>414</v>
          </cell>
          <cell r="K48">
            <v>0.9</v>
          </cell>
          <cell r="L48">
            <v>1.4</v>
          </cell>
          <cell r="M48">
            <v>124518</v>
          </cell>
          <cell r="N48">
            <v>140359</v>
          </cell>
        </row>
        <row r="49">
          <cell r="D49">
            <v>54</v>
          </cell>
          <cell r="E49" t="str">
            <v>Щелковское</v>
          </cell>
          <cell r="F49">
            <v>41814</v>
          </cell>
          <cell r="G49">
            <v>8994</v>
          </cell>
          <cell r="H49">
            <v>5298</v>
          </cell>
          <cell r="I49">
            <v>720</v>
          </cell>
          <cell r="J49">
            <v>1847</v>
          </cell>
          <cell r="K49">
            <v>8</v>
          </cell>
          <cell r="L49">
            <v>34.9</v>
          </cell>
          <cell r="M49">
            <v>49928</v>
          </cell>
          <cell r="N49">
            <v>45997</v>
          </cell>
        </row>
        <row r="50">
          <cell r="D50">
            <v>55</v>
          </cell>
          <cell r="E50" t="str">
            <v>г.Электростали</v>
          </cell>
          <cell r="F50">
            <v>107985</v>
          </cell>
          <cell r="G50">
            <v>18666</v>
          </cell>
          <cell r="H50">
            <v>34282</v>
          </cell>
          <cell r="I50">
            <v>289</v>
          </cell>
          <cell r="J50">
            <v>511</v>
          </cell>
          <cell r="K50">
            <v>1.5</v>
          </cell>
          <cell r="L50">
            <v>1.5</v>
          </cell>
          <cell r="M50">
            <v>126031</v>
          </cell>
          <cell r="N50">
            <v>141724</v>
          </cell>
        </row>
        <row r="51">
          <cell r="D51">
            <v>56</v>
          </cell>
          <cell r="E51" t="str">
            <v>Подольское</v>
          </cell>
          <cell r="F51">
            <v>95958</v>
          </cell>
          <cell r="G51">
            <v>16512</v>
          </cell>
          <cell r="H51">
            <v>25913</v>
          </cell>
          <cell r="I51">
            <v>504</v>
          </cell>
          <cell r="J51">
            <v>897</v>
          </cell>
          <cell r="K51">
            <v>3.1</v>
          </cell>
          <cell r="L51">
            <v>3.5</v>
          </cell>
          <cell r="M51">
            <v>111935</v>
          </cell>
          <cell r="N51">
            <v>120907</v>
          </cell>
        </row>
        <row r="52">
          <cell r="D52">
            <v>59</v>
          </cell>
          <cell r="E52" t="str">
            <v>Орехово-Зуевское</v>
          </cell>
          <cell r="F52">
            <v>160534</v>
          </cell>
          <cell r="G52">
            <v>22738</v>
          </cell>
          <cell r="H52">
            <v>39113</v>
          </cell>
          <cell r="I52">
            <v>338</v>
          </cell>
          <cell r="J52">
            <v>610</v>
          </cell>
          <cell r="K52">
            <v>1.5</v>
          </cell>
          <cell r="L52">
            <v>1.6</v>
          </cell>
          <cell r="M52">
            <v>183053</v>
          </cell>
          <cell r="N52">
            <v>199069</v>
          </cell>
        </row>
        <row r="53">
          <cell r="E53" t="str">
            <v xml:space="preserve">Итого </v>
          </cell>
          <cell r="F53">
            <v>3843133</v>
          </cell>
          <cell r="G53">
            <v>505646</v>
          </cell>
          <cell r="H53">
            <v>657790</v>
          </cell>
          <cell r="I53">
            <v>23383</v>
          </cell>
          <cell r="J53">
            <v>44042</v>
          </cell>
          <cell r="K53">
            <v>4.5999999999999996</v>
          </cell>
          <cell r="L53">
            <v>6.7</v>
          </cell>
          <cell r="M53">
            <v>4321800</v>
          </cell>
          <cell r="N53">
            <v>4458657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Содержание"/>
      <sheetName val="4н"/>
      <sheetName val="5"/>
      <sheetName val="10-11"/>
      <sheetName val="12-13"/>
      <sheetName val="14-15"/>
      <sheetName val="16-17"/>
      <sheetName val="18"/>
      <sheetName val="19"/>
      <sheetName val="20"/>
      <sheetName val="21"/>
      <sheetName val="22"/>
      <sheetName val="23"/>
      <sheetName val="24-25"/>
      <sheetName val="26-27"/>
      <sheetName val="28"/>
      <sheetName val="29"/>
      <sheetName val="30-31"/>
      <sheetName val="32-33"/>
      <sheetName val="35н"/>
      <sheetName val="37"/>
      <sheetName val="38-39"/>
      <sheetName val="40-41"/>
      <sheetName val="42-43"/>
      <sheetName val="44"/>
      <sheetName val="45"/>
      <sheetName val="46-47"/>
      <sheetName val="48-49"/>
      <sheetName val="50"/>
      <sheetName val="51"/>
      <sheetName val="52-53н"/>
      <sheetName val="54-55н"/>
      <sheetName val="56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row r="1">
          <cell r="D1" t="str">
            <v>ПЕНИ, ФИНАНСОВЫЕ САНКЦИИ.</v>
          </cell>
        </row>
        <row r="2">
          <cell r="D2" t="str">
            <v>1 ПОЛУГОДИЕ 1999г.</v>
          </cell>
        </row>
        <row r="4">
          <cell r="D4" t="str">
            <v>Код</v>
          </cell>
          <cell r="E4" t="str">
            <v xml:space="preserve">Управления </v>
          </cell>
          <cell r="F4" t="str">
            <v xml:space="preserve">Остаток на </v>
          </cell>
          <cell r="G4" t="str">
            <v>Начислено        (тыс.руб.)</v>
          </cell>
          <cell r="I4" t="str">
            <v>Перечислено          (тыс.руб.)</v>
          </cell>
          <cell r="K4" t="str">
            <v>Удельный вес перечисленных сумм (%)</v>
          </cell>
          <cell r="M4" t="str">
            <v>Задолженность на          (тыс.руб.)</v>
          </cell>
        </row>
        <row r="5">
          <cell r="E5" t="str">
            <v>по городам и районам</v>
          </cell>
          <cell r="F5" t="str">
            <v>01.01.1999г.</v>
          </cell>
          <cell r="G5" t="str">
            <v>1кв.</v>
          </cell>
          <cell r="H5" t="str">
            <v>6мес.</v>
          </cell>
          <cell r="I5" t="str">
            <v>1кв.</v>
          </cell>
          <cell r="J5" t="str">
            <v>6мес.</v>
          </cell>
          <cell r="K5" t="str">
            <v>1кв.</v>
          </cell>
          <cell r="L5" t="str">
            <v>6мес.</v>
          </cell>
          <cell r="M5" t="str">
            <v>01.04.99 г.</v>
          </cell>
          <cell r="N5" t="str">
            <v>01.07.99 г.</v>
          </cell>
        </row>
        <row r="6">
          <cell r="D6">
            <v>1</v>
          </cell>
          <cell r="E6">
            <v>2</v>
          </cell>
          <cell r="F6">
            <v>3</v>
          </cell>
          <cell r="G6">
            <v>4</v>
          </cell>
          <cell r="H6">
            <v>5</v>
          </cell>
          <cell r="I6">
            <v>6</v>
          </cell>
          <cell r="J6">
            <v>7</v>
          </cell>
          <cell r="K6">
            <v>8</v>
          </cell>
          <cell r="L6">
            <v>9</v>
          </cell>
          <cell r="M6">
            <v>10</v>
          </cell>
          <cell r="N6">
            <v>11</v>
          </cell>
        </row>
        <row r="7">
          <cell r="D7">
            <v>1</v>
          </cell>
          <cell r="E7" t="str">
            <v>Балашихинское</v>
          </cell>
          <cell r="F7">
            <v>158576</v>
          </cell>
          <cell r="G7">
            <v>15492</v>
          </cell>
          <cell r="H7">
            <v>4464</v>
          </cell>
          <cell r="I7">
            <v>323</v>
          </cell>
          <cell r="J7">
            <v>479</v>
          </cell>
          <cell r="K7">
            <v>2.1</v>
          </cell>
          <cell r="L7">
            <v>10.7</v>
          </cell>
          <cell r="M7">
            <v>173960</v>
          </cell>
          <cell r="N7">
            <v>164970</v>
          </cell>
        </row>
        <row r="8">
          <cell r="D8">
            <v>2</v>
          </cell>
          <cell r="E8" t="str">
            <v>Ленинское</v>
          </cell>
          <cell r="F8">
            <v>8978</v>
          </cell>
          <cell r="G8">
            <v>2596</v>
          </cell>
          <cell r="H8">
            <v>4847</v>
          </cell>
          <cell r="I8">
            <v>991</v>
          </cell>
          <cell r="J8">
            <v>2047</v>
          </cell>
          <cell r="K8">
            <v>38.200000000000003</v>
          </cell>
          <cell r="L8">
            <v>42.2</v>
          </cell>
          <cell r="M8">
            <v>10583</v>
          </cell>
          <cell r="N8">
            <v>11778</v>
          </cell>
        </row>
        <row r="9">
          <cell r="D9">
            <v>3</v>
          </cell>
          <cell r="E9" t="str">
            <v>Волоколамское</v>
          </cell>
          <cell r="F9">
            <v>53634</v>
          </cell>
          <cell r="G9">
            <v>8609</v>
          </cell>
          <cell r="H9">
            <v>13943</v>
          </cell>
          <cell r="I9">
            <v>262</v>
          </cell>
          <cell r="J9">
            <v>632</v>
          </cell>
          <cell r="K9">
            <v>3</v>
          </cell>
          <cell r="L9">
            <v>4.5</v>
          </cell>
          <cell r="M9">
            <v>61915</v>
          </cell>
          <cell r="N9">
            <v>66896</v>
          </cell>
        </row>
        <row r="10">
          <cell r="D10">
            <v>4</v>
          </cell>
          <cell r="E10" t="str">
            <v>Воскресенское</v>
          </cell>
          <cell r="F10">
            <v>122876</v>
          </cell>
          <cell r="G10">
            <v>24266</v>
          </cell>
          <cell r="H10">
            <v>40398</v>
          </cell>
          <cell r="I10">
            <v>326</v>
          </cell>
          <cell r="J10">
            <v>879</v>
          </cell>
          <cell r="K10">
            <v>1.3</v>
          </cell>
          <cell r="L10">
            <v>2.2000000000000002</v>
          </cell>
          <cell r="M10">
            <v>146777</v>
          </cell>
          <cell r="N10">
            <v>162401</v>
          </cell>
        </row>
        <row r="11">
          <cell r="D11">
            <v>5</v>
          </cell>
          <cell r="E11" t="str">
            <v>Дмитровское</v>
          </cell>
          <cell r="F11">
            <v>59307</v>
          </cell>
          <cell r="G11">
            <v>10941</v>
          </cell>
          <cell r="H11">
            <v>8062</v>
          </cell>
          <cell r="I11">
            <v>287</v>
          </cell>
          <cell r="J11">
            <v>681</v>
          </cell>
          <cell r="K11">
            <v>2.6</v>
          </cell>
          <cell r="L11">
            <v>8.4</v>
          </cell>
          <cell r="M11">
            <v>69891</v>
          </cell>
          <cell r="N11">
            <v>66745</v>
          </cell>
        </row>
        <row r="12">
          <cell r="D12">
            <v>6</v>
          </cell>
          <cell r="E12" t="str">
            <v>г.Долгопрудного</v>
          </cell>
          <cell r="F12">
            <v>10560</v>
          </cell>
          <cell r="G12">
            <v>2289</v>
          </cell>
          <cell r="H12">
            <v>1714</v>
          </cell>
          <cell r="I12">
            <v>149</v>
          </cell>
          <cell r="J12">
            <v>611</v>
          </cell>
          <cell r="K12">
            <v>6.5</v>
          </cell>
          <cell r="L12">
            <v>35.6</v>
          </cell>
          <cell r="M12">
            <v>12556</v>
          </cell>
          <cell r="N12">
            <v>11507</v>
          </cell>
        </row>
        <row r="13">
          <cell r="D13">
            <v>7</v>
          </cell>
          <cell r="E13" t="str">
            <v>Домодедовское</v>
          </cell>
          <cell r="F13">
            <v>15187</v>
          </cell>
          <cell r="G13">
            <v>1832</v>
          </cell>
          <cell r="H13">
            <v>-3877</v>
          </cell>
          <cell r="I13">
            <v>352</v>
          </cell>
          <cell r="J13">
            <v>480</v>
          </cell>
          <cell r="K13">
            <v>19.2</v>
          </cell>
          <cell r="L13">
            <v>-12.4</v>
          </cell>
          <cell r="M13">
            <v>16628</v>
          </cell>
          <cell r="N13">
            <v>10791</v>
          </cell>
        </row>
        <row r="14">
          <cell r="D14">
            <v>8</v>
          </cell>
          <cell r="E14" t="str">
            <v>г.Дубны</v>
          </cell>
          <cell r="F14">
            <v>40703</v>
          </cell>
          <cell r="G14">
            <v>6363</v>
          </cell>
          <cell r="H14">
            <v>12089</v>
          </cell>
          <cell r="I14">
            <v>130</v>
          </cell>
          <cell r="J14">
            <v>274</v>
          </cell>
          <cell r="K14">
            <v>2</v>
          </cell>
          <cell r="L14">
            <v>2.2999999999999998</v>
          </cell>
          <cell r="M14">
            <v>46913</v>
          </cell>
          <cell r="N14">
            <v>52665</v>
          </cell>
        </row>
        <row r="15">
          <cell r="D15">
            <v>9</v>
          </cell>
          <cell r="E15" t="str">
            <v>Егорьевское</v>
          </cell>
          <cell r="F15">
            <v>65942</v>
          </cell>
          <cell r="G15">
            <v>7957</v>
          </cell>
          <cell r="H15">
            <v>15288</v>
          </cell>
          <cell r="I15">
            <v>141</v>
          </cell>
          <cell r="J15">
            <v>265</v>
          </cell>
          <cell r="K15">
            <v>1.8</v>
          </cell>
          <cell r="L15">
            <v>1.7</v>
          </cell>
          <cell r="M15">
            <v>73709</v>
          </cell>
          <cell r="N15">
            <v>80921</v>
          </cell>
        </row>
        <row r="16">
          <cell r="D16">
            <v>10</v>
          </cell>
          <cell r="E16" t="str">
            <v>г.Железнодорожного</v>
          </cell>
          <cell r="F16">
            <v>64652</v>
          </cell>
          <cell r="G16">
            <v>5756</v>
          </cell>
          <cell r="H16">
            <v>10494</v>
          </cell>
          <cell r="I16">
            <v>1094</v>
          </cell>
          <cell r="J16">
            <v>647</v>
          </cell>
          <cell r="K16">
            <v>19</v>
          </cell>
          <cell r="L16">
            <v>6.2</v>
          </cell>
          <cell r="M16">
            <v>69437</v>
          </cell>
          <cell r="N16">
            <v>74589</v>
          </cell>
        </row>
        <row r="17">
          <cell r="D17">
            <v>11</v>
          </cell>
          <cell r="E17" t="str">
            <v>г.Жуковского</v>
          </cell>
          <cell r="F17">
            <v>77518</v>
          </cell>
          <cell r="G17">
            <v>2363</v>
          </cell>
          <cell r="H17">
            <v>-4729</v>
          </cell>
          <cell r="I17">
            <v>130</v>
          </cell>
          <cell r="J17">
            <v>123</v>
          </cell>
          <cell r="K17">
            <v>5.5</v>
          </cell>
          <cell r="L17">
            <v>-2.6</v>
          </cell>
          <cell r="M17">
            <v>79972</v>
          </cell>
          <cell r="N17">
            <v>72664</v>
          </cell>
        </row>
        <row r="18">
          <cell r="D18">
            <v>12</v>
          </cell>
          <cell r="E18" t="str">
            <v>Сергиево-Посадское</v>
          </cell>
          <cell r="F18">
            <v>197011</v>
          </cell>
          <cell r="G18">
            <v>19942</v>
          </cell>
          <cell r="H18">
            <v>40817</v>
          </cell>
          <cell r="I18">
            <v>484</v>
          </cell>
          <cell r="J18">
            <v>1403</v>
          </cell>
          <cell r="K18">
            <v>2.4</v>
          </cell>
          <cell r="L18">
            <v>3.4</v>
          </cell>
          <cell r="M18">
            <v>216516</v>
          </cell>
          <cell r="N18">
            <v>236429</v>
          </cell>
        </row>
        <row r="19">
          <cell r="D19">
            <v>13</v>
          </cell>
          <cell r="E19" t="str">
            <v>Зарайское</v>
          </cell>
          <cell r="F19">
            <v>17362</v>
          </cell>
          <cell r="G19">
            <v>3307</v>
          </cell>
          <cell r="H19">
            <v>3678</v>
          </cell>
          <cell r="I19">
            <v>33</v>
          </cell>
          <cell r="J19">
            <v>149</v>
          </cell>
          <cell r="K19">
            <v>1</v>
          </cell>
          <cell r="L19">
            <v>4.0999999999999996</v>
          </cell>
          <cell r="M19">
            <v>20616</v>
          </cell>
          <cell r="N19">
            <v>20922</v>
          </cell>
        </row>
        <row r="20">
          <cell r="D20">
            <v>16</v>
          </cell>
          <cell r="E20" t="str">
            <v>Истринское</v>
          </cell>
          <cell r="F20">
            <v>33104</v>
          </cell>
          <cell r="G20">
            <v>5407</v>
          </cell>
          <cell r="H20">
            <v>3736</v>
          </cell>
          <cell r="I20">
            <v>332</v>
          </cell>
          <cell r="J20">
            <v>475</v>
          </cell>
          <cell r="K20">
            <v>6.1</v>
          </cell>
          <cell r="L20">
            <v>12.7</v>
          </cell>
          <cell r="M20">
            <v>37992</v>
          </cell>
          <cell r="N20">
            <v>36177</v>
          </cell>
        </row>
        <row r="21">
          <cell r="D21">
            <v>17</v>
          </cell>
          <cell r="E21" t="str">
            <v>г.Королева</v>
          </cell>
          <cell r="F21">
            <v>124201</v>
          </cell>
          <cell r="G21">
            <v>21939</v>
          </cell>
          <cell r="H21">
            <v>8657</v>
          </cell>
          <cell r="I21">
            <v>717</v>
          </cell>
          <cell r="J21">
            <v>935</v>
          </cell>
          <cell r="K21">
            <v>3.3</v>
          </cell>
          <cell r="L21">
            <v>10.8</v>
          </cell>
          <cell r="M21">
            <v>145443</v>
          </cell>
          <cell r="N21">
            <v>132211</v>
          </cell>
        </row>
        <row r="22">
          <cell r="D22">
            <v>18</v>
          </cell>
          <cell r="E22" t="str">
            <v>Каширское</v>
          </cell>
          <cell r="F22">
            <v>38284</v>
          </cell>
          <cell r="G22">
            <v>5621</v>
          </cell>
          <cell r="H22">
            <v>10240</v>
          </cell>
          <cell r="I22">
            <v>493</v>
          </cell>
          <cell r="J22">
            <v>759</v>
          </cell>
          <cell r="K22">
            <v>8.8000000000000007</v>
          </cell>
          <cell r="L22">
            <v>7.4</v>
          </cell>
          <cell r="M22">
            <v>43343</v>
          </cell>
          <cell r="N22">
            <v>47807</v>
          </cell>
        </row>
        <row r="23">
          <cell r="D23">
            <v>20</v>
          </cell>
          <cell r="E23" t="str">
            <v>Клинское</v>
          </cell>
          <cell r="F23">
            <v>137790</v>
          </cell>
          <cell r="G23">
            <v>20739</v>
          </cell>
          <cell r="H23">
            <v>34511</v>
          </cell>
          <cell r="I23">
            <v>211</v>
          </cell>
          <cell r="J23">
            <v>557</v>
          </cell>
          <cell r="K23">
            <v>1</v>
          </cell>
          <cell r="L23">
            <v>1.6</v>
          </cell>
          <cell r="M23">
            <v>158119</v>
          </cell>
          <cell r="N23">
            <v>171500</v>
          </cell>
        </row>
        <row r="24">
          <cell r="D24">
            <v>21</v>
          </cell>
          <cell r="E24" t="str">
            <v>г.Коломны</v>
          </cell>
          <cell r="F24">
            <v>134040</v>
          </cell>
          <cell r="G24">
            <v>24709</v>
          </cell>
          <cell r="H24">
            <v>36794</v>
          </cell>
          <cell r="I24">
            <v>1056</v>
          </cell>
          <cell r="J24">
            <v>2238</v>
          </cell>
          <cell r="K24">
            <v>4.3</v>
          </cell>
          <cell r="L24">
            <v>6.1</v>
          </cell>
          <cell r="M24">
            <v>158017</v>
          </cell>
          <cell r="N24">
            <v>168822</v>
          </cell>
        </row>
        <row r="25">
          <cell r="D25">
            <v>22</v>
          </cell>
          <cell r="E25" t="str">
            <v>Красногорское</v>
          </cell>
          <cell r="F25">
            <v>244940</v>
          </cell>
          <cell r="G25">
            <v>26406</v>
          </cell>
          <cell r="H25">
            <v>40907</v>
          </cell>
          <cell r="I25">
            <v>518</v>
          </cell>
          <cell r="J25">
            <v>929</v>
          </cell>
          <cell r="K25">
            <v>2</v>
          </cell>
          <cell r="L25">
            <v>2.2999999999999998</v>
          </cell>
          <cell r="M25">
            <v>270134</v>
          </cell>
          <cell r="N25">
            <v>284024</v>
          </cell>
        </row>
        <row r="26">
          <cell r="D26">
            <v>23</v>
          </cell>
          <cell r="E26" t="str">
            <v>г.Лобни</v>
          </cell>
          <cell r="F26">
            <v>21520</v>
          </cell>
          <cell r="G26">
            <v>1715</v>
          </cell>
          <cell r="H26">
            <v>2595</v>
          </cell>
          <cell r="I26">
            <v>35</v>
          </cell>
          <cell r="J26">
            <v>135</v>
          </cell>
          <cell r="K26">
            <v>2</v>
          </cell>
          <cell r="L26">
            <v>5.2</v>
          </cell>
          <cell r="M26">
            <v>23213</v>
          </cell>
          <cell r="N26">
            <v>24005</v>
          </cell>
        </row>
        <row r="27">
          <cell r="D27">
            <v>25</v>
          </cell>
          <cell r="E27" t="str">
            <v>Луховицкое</v>
          </cell>
          <cell r="F27">
            <v>28054</v>
          </cell>
          <cell r="G27">
            <v>5605</v>
          </cell>
          <cell r="H27">
            <v>2902</v>
          </cell>
          <cell r="I27">
            <v>513</v>
          </cell>
          <cell r="J27">
            <v>1387</v>
          </cell>
          <cell r="K27">
            <v>9.1999999999999993</v>
          </cell>
          <cell r="L27">
            <v>47.8</v>
          </cell>
          <cell r="M27">
            <v>33168</v>
          </cell>
          <cell r="N27">
            <v>29582</v>
          </cell>
        </row>
        <row r="28">
          <cell r="D28">
            <v>27</v>
          </cell>
          <cell r="E28" t="str">
            <v>Люберецкое</v>
          </cell>
          <cell r="F28">
            <v>179369</v>
          </cell>
          <cell r="G28">
            <v>26225</v>
          </cell>
          <cell r="H28">
            <v>7549</v>
          </cell>
          <cell r="I28">
            <v>1467</v>
          </cell>
          <cell r="J28">
            <v>2772</v>
          </cell>
          <cell r="K28">
            <v>5.6</v>
          </cell>
          <cell r="L28">
            <v>36.700000000000003</v>
          </cell>
          <cell r="M28">
            <v>203348</v>
          </cell>
          <cell r="N28">
            <v>183758</v>
          </cell>
        </row>
        <row r="29">
          <cell r="D29">
            <v>28</v>
          </cell>
          <cell r="E29" t="str">
            <v>Можайское</v>
          </cell>
          <cell r="F29">
            <v>39235</v>
          </cell>
          <cell r="G29">
            <v>4838</v>
          </cell>
          <cell r="H29">
            <v>3800</v>
          </cell>
          <cell r="I29">
            <v>433</v>
          </cell>
          <cell r="J29">
            <v>626</v>
          </cell>
          <cell r="K29">
            <v>8.9</v>
          </cell>
          <cell r="L29">
            <v>16.5</v>
          </cell>
          <cell r="M29">
            <v>43807</v>
          </cell>
          <cell r="N29">
            <v>42548</v>
          </cell>
        </row>
        <row r="30">
          <cell r="D30">
            <v>29</v>
          </cell>
          <cell r="E30" t="str">
            <v>Мытищинское</v>
          </cell>
          <cell r="F30">
            <v>57549</v>
          </cell>
          <cell r="G30">
            <v>9624</v>
          </cell>
          <cell r="H30">
            <v>9450</v>
          </cell>
          <cell r="I30">
            <v>758</v>
          </cell>
          <cell r="J30">
            <v>1383</v>
          </cell>
          <cell r="K30">
            <v>7.9</v>
          </cell>
          <cell r="L30">
            <v>14.6</v>
          </cell>
          <cell r="M30">
            <v>67469</v>
          </cell>
          <cell r="N30">
            <v>66487</v>
          </cell>
        </row>
        <row r="31">
          <cell r="D31">
            <v>30</v>
          </cell>
          <cell r="E31" t="str">
            <v>Наро-Фоминское</v>
          </cell>
          <cell r="F31">
            <v>118946</v>
          </cell>
          <cell r="G31">
            <v>20067</v>
          </cell>
          <cell r="H31">
            <v>25903</v>
          </cell>
          <cell r="I31">
            <v>829</v>
          </cell>
          <cell r="J31">
            <v>1753</v>
          </cell>
          <cell r="K31">
            <v>4.0999999999999996</v>
          </cell>
          <cell r="L31">
            <v>6.8</v>
          </cell>
          <cell r="M31">
            <v>138209</v>
          </cell>
          <cell r="N31">
            <v>143121</v>
          </cell>
        </row>
        <row r="32">
          <cell r="D32">
            <v>31</v>
          </cell>
          <cell r="E32" t="str">
            <v>Ногинское</v>
          </cell>
          <cell r="F32">
            <v>130583</v>
          </cell>
          <cell r="G32">
            <v>16142</v>
          </cell>
          <cell r="H32">
            <v>30033</v>
          </cell>
          <cell r="I32">
            <v>870</v>
          </cell>
          <cell r="J32">
            <v>1714</v>
          </cell>
          <cell r="K32">
            <v>5.4</v>
          </cell>
          <cell r="L32">
            <v>5.7</v>
          </cell>
          <cell r="M32">
            <v>145881</v>
          </cell>
          <cell r="N32">
            <v>159175</v>
          </cell>
        </row>
        <row r="33">
          <cell r="D33">
            <v>32</v>
          </cell>
          <cell r="E33" t="str">
            <v>Одинцовское</v>
          </cell>
          <cell r="F33">
            <v>105095</v>
          </cell>
          <cell r="G33">
            <v>13042</v>
          </cell>
          <cell r="H33">
            <v>16320</v>
          </cell>
          <cell r="I33">
            <v>1706</v>
          </cell>
          <cell r="J33">
            <v>3053</v>
          </cell>
          <cell r="K33">
            <v>13.1</v>
          </cell>
          <cell r="L33">
            <v>18.7</v>
          </cell>
          <cell r="M33">
            <v>115944</v>
          </cell>
          <cell r="N33">
            <v>118367</v>
          </cell>
        </row>
        <row r="34">
          <cell r="D34">
            <v>33</v>
          </cell>
          <cell r="E34" t="str">
            <v>г.Орехово-Зуева</v>
          </cell>
          <cell r="F34">
            <v>23803</v>
          </cell>
          <cell r="G34">
            <v>3099</v>
          </cell>
          <cell r="H34">
            <v>2741</v>
          </cell>
          <cell r="I34">
            <v>246</v>
          </cell>
          <cell r="J34">
            <v>479</v>
          </cell>
          <cell r="K34">
            <v>7.9</v>
          </cell>
          <cell r="L34">
            <v>17.5</v>
          </cell>
          <cell r="M34">
            <v>26658</v>
          </cell>
          <cell r="N34">
            <v>26159</v>
          </cell>
        </row>
        <row r="35">
          <cell r="D35">
            <v>34</v>
          </cell>
          <cell r="E35" t="str">
            <v>Озерское</v>
          </cell>
          <cell r="F35">
            <v>9766</v>
          </cell>
          <cell r="G35">
            <v>1719</v>
          </cell>
          <cell r="H35">
            <v>-809</v>
          </cell>
          <cell r="I35">
            <v>137</v>
          </cell>
          <cell r="J35">
            <v>162</v>
          </cell>
          <cell r="K35">
            <v>8</v>
          </cell>
          <cell r="L35">
            <v>-20</v>
          </cell>
          <cell r="M35">
            <v>11276</v>
          </cell>
          <cell r="N35">
            <v>8713</v>
          </cell>
        </row>
        <row r="36">
          <cell r="D36">
            <v>35</v>
          </cell>
          <cell r="E36" t="str">
            <v>Павлово-Посадское</v>
          </cell>
          <cell r="F36">
            <v>85164</v>
          </cell>
          <cell r="G36">
            <v>2689</v>
          </cell>
          <cell r="H36">
            <v>12819</v>
          </cell>
          <cell r="I36">
            <v>334</v>
          </cell>
          <cell r="J36">
            <v>400</v>
          </cell>
          <cell r="K36">
            <v>12.4</v>
          </cell>
          <cell r="L36">
            <v>3.1</v>
          </cell>
          <cell r="M36">
            <v>87231</v>
          </cell>
          <cell r="N36">
            <v>97391</v>
          </cell>
        </row>
        <row r="37">
          <cell r="D37">
            <v>36</v>
          </cell>
          <cell r="E37" t="str">
            <v>г.Подольска</v>
          </cell>
          <cell r="F37">
            <v>115444</v>
          </cell>
          <cell r="G37">
            <v>14181</v>
          </cell>
          <cell r="H37">
            <v>6649</v>
          </cell>
          <cell r="I37">
            <v>609</v>
          </cell>
          <cell r="J37">
            <v>880</v>
          </cell>
          <cell r="K37">
            <v>4.3</v>
          </cell>
          <cell r="L37">
            <v>13.2</v>
          </cell>
          <cell r="M37">
            <v>128760</v>
          </cell>
          <cell r="N37">
            <v>121082</v>
          </cell>
        </row>
        <row r="38">
          <cell r="D38">
            <v>38</v>
          </cell>
          <cell r="E38" t="str">
            <v>Пушкинское</v>
          </cell>
          <cell r="F38">
            <v>26789</v>
          </cell>
          <cell r="G38">
            <v>3140</v>
          </cell>
          <cell r="H38">
            <v>496</v>
          </cell>
          <cell r="I38">
            <v>456</v>
          </cell>
          <cell r="J38">
            <v>892</v>
          </cell>
          <cell r="K38">
            <v>14.5</v>
          </cell>
          <cell r="L38">
            <v>179.8</v>
          </cell>
          <cell r="M38">
            <v>29333</v>
          </cell>
          <cell r="N38">
            <v>26096</v>
          </cell>
        </row>
        <row r="39">
          <cell r="D39">
            <v>40</v>
          </cell>
          <cell r="E39" t="str">
            <v>Раменское</v>
          </cell>
          <cell r="F39">
            <v>63252</v>
          </cell>
          <cell r="G39">
            <v>11867</v>
          </cell>
          <cell r="H39">
            <v>14123</v>
          </cell>
          <cell r="I39">
            <v>1048</v>
          </cell>
          <cell r="J39">
            <v>2038</v>
          </cell>
          <cell r="K39">
            <v>8.8000000000000007</v>
          </cell>
          <cell r="L39">
            <v>14.4</v>
          </cell>
          <cell r="M39">
            <v>74013</v>
          </cell>
          <cell r="N39">
            <v>75405</v>
          </cell>
        </row>
        <row r="40">
          <cell r="D40">
            <v>42</v>
          </cell>
          <cell r="E40" t="str">
            <v>Рузское</v>
          </cell>
          <cell r="F40">
            <v>34348</v>
          </cell>
          <cell r="G40">
            <v>7202</v>
          </cell>
          <cell r="H40">
            <v>958</v>
          </cell>
          <cell r="I40">
            <v>265</v>
          </cell>
          <cell r="J40">
            <v>390</v>
          </cell>
          <cell r="K40">
            <v>3.7</v>
          </cell>
          <cell r="L40">
            <v>40.700000000000003</v>
          </cell>
          <cell r="M40">
            <v>41626</v>
          </cell>
          <cell r="N40">
            <v>36576</v>
          </cell>
        </row>
        <row r="41">
          <cell r="D41">
            <v>43</v>
          </cell>
          <cell r="E41" t="str">
            <v>Серпуховское</v>
          </cell>
          <cell r="F41">
            <v>218001</v>
          </cell>
          <cell r="G41">
            <v>30702</v>
          </cell>
          <cell r="H41">
            <v>27228</v>
          </cell>
          <cell r="I41">
            <v>695</v>
          </cell>
          <cell r="J41">
            <v>1968</v>
          </cell>
          <cell r="K41">
            <v>2.2999999999999998</v>
          </cell>
          <cell r="L41">
            <v>7.2</v>
          </cell>
          <cell r="M41">
            <v>248032</v>
          </cell>
          <cell r="N41">
            <v>243228</v>
          </cell>
        </row>
        <row r="42">
          <cell r="D42">
            <v>45</v>
          </cell>
          <cell r="E42" t="str">
            <v>Солнечногорское</v>
          </cell>
          <cell r="F42">
            <v>45355</v>
          </cell>
          <cell r="G42">
            <v>8581</v>
          </cell>
          <cell r="H42">
            <v>15024</v>
          </cell>
          <cell r="I42">
            <v>490</v>
          </cell>
          <cell r="J42">
            <v>760</v>
          </cell>
          <cell r="K42">
            <v>5.7</v>
          </cell>
          <cell r="L42">
            <v>5.0999999999999996</v>
          </cell>
          <cell r="M42">
            <v>52415</v>
          </cell>
          <cell r="N42">
            <v>58586</v>
          </cell>
        </row>
        <row r="43">
          <cell r="D43">
            <v>46</v>
          </cell>
          <cell r="E43" t="str">
            <v>Ступинское</v>
          </cell>
          <cell r="F43">
            <v>147453</v>
          </cell>
          <cell r="G43">
            <v>797</v>
          </cell>
          <cell r="H43">
            <v>6767</v>
          </cell>
          <cell r="I43">
            <v>1047</v>
          </cell>
          <cell r="J43">
            <v>1519</v>
          </cell>
          <cell r="K43">
            <v>131.4</v>
          </cell>
          <cell r="L43">
            <v>22.4</v>
          </cell>
          <cell r="M43">
            <v>147095</v>
          </cell>
          <cell r="N43">
            <v>152485</v>
          </cell>
        </row>
        <row r="44">
          <cell r="D44">
            <v>47</v>
          </cell>
          <cell r="E44" t="str">
            <v>Талдомское</v>
          </cell>
          <cell r="F44">
            <v>68207</v>
          </cell>
          <cell r="G44">
            <v>8954</v>
          </cell>
          <cell r="H44">
            <v>17381</v>
          </cell>
          <cell r="I44">
            <v>259</v>
          </cell>
          <cell r="J44">
            <v>403</v>
          </cell>
          <cell r="K44">
            <v>2.9</v>
          </cell>
          <cell r="L44">
            <v>2.2999999999999998</v>
          </cell>
          <cell r="M44">
            <v>77184</v>
          </cell>
          <cell r="N44">
            <v>85173</v>
          </cell>
        </row>
        <row r="45">
          <cell r="D45">
            <v>49</v>
          </cell>
          <cell r="E45" t="str">
            <v>г.Фрязино</v>
          </cell>
          <cell r="F45">
            <v>97198</v>
          </cell>
          <cell r="G45">
            <v>1533</v>
          </cell>
          <cell r="H45">
            <v>10956</v>
          </cell>
          <cell r="I45">
            <v>87</v>
          </cell>
          <cell r="J45">
            <v>267</v>
          </cell>
          <cell r="K45">
            <v>5.7</v>
          </cell>
          <cell r="L45">
            <v>2.4</v>
          </cell>
          <cell r="M45">
            <v>98656</v>
          </cell>
          <cell r="N45">
            <v>107946</v>
          </cell>
        </row>
        <row r="46">
          <cell r="D46">
            <v>50</v>
          </cell>
          <cell r="E46" t="str">
            <v>Химкинское</v>
          </cell>
          <cell r="F46">
            <v>42846</v>
          </cell>
          <cell r="G46">
            <v>3918</v>
          </cell>
          <cell r="H46">
            <v>8760</v>
          </cell>
          <cell r="I46">
            <v>682</v>
          </cell>
          <cell r="J46">
            <v>1276</v>
          </cell>
          <cell r="K46">
            <v>17.399999999999999</v>
          </cell>
          <cell r="L46">
            <v>14.6</v>
          </cell>
          <cell r="M46">
            <v>44978</v>
          </cell>
          <cell r="N46">
            <v>48988</v>
          </cell>
        </row>
        <row r="47">
          <cell r="D47">
            <v>51</v>
          </cell>
          <cell r="E47" t="str">
            <v>Чеховское</v>
          </cell>
          <cell r="F47">
            <v>55601</v>
          </cell>
          <cell r="G47">
            <v>12830</v>
          </cell>
          <cell r="H47">
            <v>19673</v>
          </cell>
          <cell r="I47">
            <v>418</v>
          </cell>
          <cell r="J47">
            <v>943</v>
          </cell>
          <cell r="K47">
            <v>3.3</v>
          </cell>
          <cell r="L47">
            <v>4.8</v>
          </cell>
          <cell r="M47">
            <v>67880</v>
          </cell>
          <cell r="N47">
            <v>74274</v>
          </cell>
        </row>
        <row r="48">
          <cell r="D48">
            <v>52</v>
          </cell>
          <cell r="E48" t="str">
            <v>Шатурское</v>
          </cell>
          <cell r="F48">
            <v>110952</v>
          </cell>
          <cell r="G48">
            <v>13732</v>
          </cell>
          <cell r="H48">
            <v>29833</v>
          </cell>
          <cell r="I48">
            <v>119</v>
          </cell>
          <cell r="J48">
            <v>414</v>
          </cell>
          <cell r="K48">
            <v>0.9</v>
          </cell>
          <cell r="L48">
            <v>1.4</v>
          </cell>
          <cell r="M48">
            <v>124518</v>
          </cell>
          <cell r="N48">
            <v>140359</v>
          </cell>
        </row>
        <row r="49">
          <cell r="D49">
            <v>54</v>
          </cell>
          <cell r="E49" t="str">
            <v>Щелковское</v>
          </cell>
          <cell r="F49">
            <v>41814</v>
          </cell>
          <cell r="G49">
            <v>8994</v>
          </cell>
          <cell r="H49">
            <v>5298</v>
          </cell>
          <cell r="I49">
            <v>720</v>
          </cell>
          <cell r="J49">
            <v>1847</v>
          </cell>
          <cell r="K49">
            <v>8</v>
          </cell>
          <cell r="L49">
            <v>34.9</v>
          </cell>
          <cell r="M49">
            <v>49928</v>
          </cell>
          <cell r="N49">
            <v>45997</v>
          </cell>
        </row>
        <row r="50">
          <cell r="D50">
            <v>55</v>
          </cell>
          <cell r="E50" t="str">
            <v>г.Электростали</v>
          </cell>
          <cell r="F50">
            <v>107985</v>
          </cell>
          <cell r="G50">
            <v>18666</v>
          </cell>
          <cell r="H50">
            <v>34282</v>
          </cell>
          <cell r="I50">
            <v>289</v>
          </cell>
          <cell r="J50">
            <v>511</v>
          </cell>
          <cell r="K50">
            <v>1.5</v>
          </cell>
          <cell r="L50">
            <v>1.5</v>
          </cell>
          <cell r="M50">
            <v>126031</v>
          </cell>
          <cell r="N50">
            <v>141724</v>
          </cell>
        </row>
        <row r="51">
          <cell r="D51">
            <v>56</v>
          </cell>
          <cell r="E51" t="str">
            <v>Подольское</v>
          </cell>
          <cell r="F51">
            <v>95958</v>
          </cell>
          <cell r="G51">
            <v>16512</v>
          </cell>
          <cell r="H51">
            <v>25913</v>
          </cell>
          <cell r="I51">
            <v>504</v>
          </cell>
          <cell r="J51">
            <v>897</v>
          </cell>
          <cell r="K51">
            <v>3.1</v>
          </cell>
          <cell r="L51">
            <v>3.5</v>
          </cell>
          <cell r="M51">
            <v>111935</v>
          </cell>
          <cell r="N51">
            <v>120907</v>
          </cell>
        </row>
        <row r="52">
          <cell r="D52">
            <v>59</v>
          </cell>
          <cell r="E52" t="str">
            <v>Орехово-Зуевское</v>
          </cell>
          <cell r="F52">
            <v>160534</v>
          </cell>
          <cell r="G52">
            <v>22738</v>
          </cell>
          <cell r="H52">
            <v>39113</v>
          </cell>
          <cell r="I52">
            <v>338</v>
          </cell>
          <cell r="J52">
            <v>610</v>
          </cell>
          <cell r="K52">
            <v>1.5</v>
          </cell>
          <cell r="L52">
            <v>1.6</v>
          </cell>
          <cell r="M52">
            <v>183053</v>
          </cell>
          <cell r="N52">
            <v>199069</v>
          </cell>
        </row>
        <row r="53">
          <cell r="E53" t="str">
            <v xml:space="preserve">Итого </v>
          </cell>
          <cell r="F53">
            <v>3843133</v>
          </cell>
          <cell r="G53">
            <v>505646</v>
          </cell>
          <cell r="H53">
            <v>657790</v>
          </cell>
          <cell r="I53">
            <v>23383</v>
          </cell>
          <cell r="J53">
            <v>44042</v>
          </cell>
          <cell r="K53">
            <v>4.5999999999999996</v>
          </cell>
          <cell r="L53">
            <v>6.7</v>
          </cell>
          <cell r="M53">
            <v>4321800</v>
          </cell>
          <cell r="N53">
            <v>4458657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Содержание"/>
      <sheetName val="4н"/>
      <sheetName val="5"/>
      <sheetName val="10-11"/>
      <sheetName val="12-13"/>
      <sheetName val="14-15"/>
      <sheetName val="16-17"/>
      <sheetName val="18"/>
      <sheetName val="19"/>
      <sheetName val="20"/>
      <sheetName val="21"/>
      <sheetName val="22"/>
      <sheetName val="23"/>
      <sheetName val="24-25"/>
      <sheetName val="26-27"/>
      <sheetName val="28"/>
      <sheetName val="29"/>
      <sheetName val="30-31"/>
      <sheetName val="32-33"/>
      <sheetName val="35н"/>
      <sheetName val="37"/>
      <sheetName val="38-39"/>
      <sheetName val="40-41"/>
      <sheetName val="42-43"/>
      <sheetName val="44"/>
      <sheetName val="45"/>
      <sheetName val="46-47"/>
      <sheetName val="48-49"/>
      <sheetName val="50"/>
      <sheetName val="51"/>
      <sheetName val="52-53н"/>
      <sheetName val="54-55н"/>
      <sheetName val="56н"/>
      <sheetName val="табл2"/>
      <sheetName val="30_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row r="1">
          <cell r="D1" t="str">
            <v>ПЕНИ, ФИНАНСОВЫЕ САНКЦИИ.</v>
          </cell>
        </row>
        <row r="2">
          <cell r="D2" t="str">
            <v>1 ПОЛУГОДИЕ 1999г.</v>
          </cell>
        </row>
        <row r="4">
          <cell r="D4" t="str">
            <v>Код</v>
          </cell>
          <cell r="E4" t="str">
            <v xml:space="preserve">Управления </v>
          </cell>
          <cell r="F4" t="str">
            <v xml:space="preserve">Остаток на </v>
          </cell>
          <cell r="G4" t="str">
            <v>Начислено        (тыс.руб.)</v>
          </cell>
          <cell r="I4" t="str">
            <v>Перечислено          (тыс.руб.)</v>
          </cell>
          <cell r="K4" t="str">
            <v>Удельный вес перечисленных сумм (%)</v>
          </cell>
          <cell r="M4" t="str">
            <v>Задолженность на          (тыс.руб.)</v>
          </cell>
        </row>
        <row r="5">
          <cell r="E5" t="str">
            <v>по городам и районам</v>
          </cell>
          <cell r="F5" t="str">
            <v>01.01.1999г.</v>
          </cell>
          <cell r="G5" t="str">
            <v>1кв.</v>
          </cell>
          <cell r="H5" t="str">
            <v>6мес.</v>
          </cell>
          <cell r="I5" t="str">
            <v>1кв.</v>
          </cell>
          <cell r="J5" t="str">
            <v>6мес.</v>
          </cell>
          <cell r="K5" t="str">
            <v>1кв.</v>
          </cell>
          <cell r="L5" t="str">
            <v>6мес.</v>
          </cell>
          <cell r="M5" t="str">
            <v>01.04.99 г.</v>
          </cell>
          <cell r="N5" t="str">
            <v>01.07.99 г.</v>
          </cell>
        </row>
        <row r="6">
          <cell r="D6">
            <v>1</v>
          </cell>
          <cell r="E6">
            <v>2</v>
          </cell>
          <cell r="F6">
            <v>3</v>
          </cell>
          <cell r="G6">
            <v>4</v>
          </cell>
          <cell r="H6">
            <v>5</v>
          </cell>
          <cell r="I6">
            <v>6</v>
          </cell>
          <cell r="J6">
            <v>7</v>
          </cell>
          <cell r="K6">
            <v>8</v>
          </cell>
          <cell r="L6">
            <v>9</v>
          </cell>
          <cell r="M6">
            <v>10</v>
          </cell>
          <cell r="N6">
            <v>11</v>
          </cell>
        </row>
        <row r="7">
          <cell r="D7">
            <v>1</v>
          </cell>
          <cell r="E7" t="str">
            <v>Балашихинское</v>
          </cell>
          <cell r="F7">
            <v>158576</v>
          </cell>
          <cell r="G7">
            <v>15492</v>
          </cell>
          <cell r="H7">
            <v>4464</v>
          </cell>
          <cell r="I7">
            <v>323</v>
          </cell>
          <cell r="J7">
            <v>479</v>
          </cell>
          <cell r="K7">
            <v>2.1</v>
          </cell>
          <cell r="L7">
            <v>10.7</v>
          </cell>
          <cell r="M7">
            <v>173960</v>
          </cell>
          <cell r="N7">
            <v>164970</v>
          </cell>
        </row>
        <row r="8">
          <cell r="D8">
            <v>2</v>
          </cell>
          <cell r="E8" t="str">
            <v>Ленинское</v>
          </cell>
          <cell r="F8">
            <v>8978</v>
          </cell>
          <cell r="G8">
            <v>2596</v>
          </cell>
          <cell r="H8">
            <v>4847</v>
          </cell>
          <cell r="I8">
            <v>991</v>
          </cell>
          <cell r="J8">
            <v>2047</v>
          </cell>
          <cell r="K8">
            <v>38.200000000000003</v>
          </cell>
          <cell r="L8">
            <v>42.2</v>
          </cell>
          <cell r="M8">
            <v>10583</v>
          </cell>
          <cell r="N8">
            <v>11778</v>
          </cell>
        </row>
        <row r="9">
          <cell r="D9">
            <v>3</v>
          </cell>
          <cell r="E9" t="str">
            <v>Волоколамское</v>
          </cell>
          <cell r="F9">
            <v>53634</v>
          </cell>
          <cell r="G9">
            <v>8609</v>
          </cell>
          <cell r="H9">
            <v>13943</v>
          </cell>
          <cell r="I9">
            <v>262</v>
          </cell>
          <cell r="J9">
            <v>632</v>
          </cell>
          <cell r="K9">
            <v>3</v>
          </cell>
          <cell r="L9">
            <v>4.5</v>
          </cell>
          <cell r="M9">
            <v>61915</v>
          </cell>
          <cell r="N9">
            <v>66896</v>
          </cell>
        </row>
        <row r="10">
          <cell r="D10">
            <v>4</v>
          </cell>
          <cell r="E10" t="str">
            <v>Воскресенское</v>
          </cell>
          <cell r="F10">
            <v>122876</v>
          </cell>
          <cell r="G10">
            <v>24266</v>
          </cell>
          <cell r="H10">
            <v>40398</v>
          </cell>
          <cell r="I10">
            <v>326</v>
          </cell>
          <cell r="J10">
            <v>879</v>
          </cell>
          <cell r="K10">
            <v>1.3</v>
          </cell>
          <cell r="L10">
            <v>2.2000000000000002</v>
          </cell>
          <cell r="M10">
            <v>146777</v>
          </cell>
          <cell r="N10">
            <v>162401</v>
          </cell>
        </row>
        <row r="11">
          <cell r="D11">
            <v>5</v>
          </cell>
          <cell r="E11" t="str">
            <v>Дмитровское</v>
          </cell>
          <cell r="F11">
            <v>59307</v>
          </cell>
          <cell r="G11">
            <v>10941</v>
          </cell>
          <cell r="H11">
            <v>8062</v>
          </cell>
          <cell r="I11">
            <v>287</v>
          </cell>
          <cell r="J11">
            <v>681</v>
          </cell>
          <cell r="K11">
            <v>2.6</v>
          </cell>
          <cell r="L11">
            <v>8.4</v>
          </cell>
          <cell r="M11">
            <v>69891</v>
          </cell>
          <cell r="N11">
            <v>66745</v>
          </cell>
        </row>
        <row r="12">
          <cell r="D12">
            <v>6</v>
          </cell>
          <cell r="E12" t="str">
            <v>г.Долгопрудного</v>
          </cell>
          <cell r="F12">
            <v>10560</v>
          </cell>
          <cell r="G12">
            <v>2289</v>
          </cell>
          <cell r="H12">
            <v>1714</v>
          </cell>
          <cell r="I12">
            <v>149</v>
          </cell>
          <cell r="J12">
            <v>611</v>
          </cell>
          <cell r="K12">
            <v>6.5</v>
          </cell>
          <cell r="L12">
            <v>35.6</v>
          </cell>
          <cell r="M12">
            <v>12556</v>
          </cell>
          <cell r="N12">
            <v>11507</v>
          </cell>
        </row>
        <row r="13">
          <cell r="D13">
            <v>7</v>
          </cell>
          <cell r="E13" t="str">
            <v>Домодедовское</v>
          </cell>
          <cell r="F13">
            <v>15187</v>
          </cell>
          <cell r="G13">
            <v>1832</v>
          </cell>
          <cell r="H13">
            <v>-3877</v>
          </cell>
          <cell r="I13">
            <v>352</v>
          </cell>
          <cell r="J13">
            <v>480</v>
          </cell>
          <cell r="K13">
            <v>19.2</v>
          </cell>
          <cell r="L13">
            <v>-12.4</v>
          </cell>
          <cell r="M13">
            <v>16628</v>
          </cell>
          <cell r="N13">
            <v>10791</v>
          </cell>
        </row>
        <row r="14">
          <cell r="D14">
            <v>8</v>
          </cell>
          <cell r="E14" t="str">
            <v>г.Дубны</v>
          </cell>
          <cell r="F14">
            <v>40703</v>
          </cell>
          <cell r="G14">
            <v>6363</v>
          </cell>
          <cell r="H14">
            <v>12089</v>
          </cell>
          <cell r="I14">
            <v>130</v>
          </cell>
          <cell r="J14">
            <v>274</v>
          </cell>
          <cell r="K14">
            <v>2</v>
          </cell>
          <cell r="L14">
            <v>2.2999999999999998</v>
          </cell>
          <cell r="M14">
            <v>46913</v>
          </cell>
          <cell r="N14">
            <v>52665</v>
          </cell>
        </row>
        <row r="15">
          <cell r="D15">
            <v>9</v>
          </cell>
          <cell r="E15" t="str">
            <v>Егорьевское</v>
          </cell>
          <cell r="F15">
            <v>65942</v>
          </cell>
          <cell r="G15">
            <v>7957</v>
          </cell>
          <cell r="H15">
            <v>15288</v>
          </cell>
          <cell r="I15">
            <v>141</v>
          </cell>
          <cell r="J15">
            <v>265</v>
          </cell>
          <cell r="K15">
            <v>1.8</v>
          </cell>
          <cell r="L15">
            <v>1.7</v>
          </cell>
          <cell r="M15">
            <v>73709</v>
          </cell>
          <cell r="N15">
            <v>80921</v>
          </cell>
        </row>
        <row r="16">
          <cell r="D16">
            <v>10</v>
          </cell>
          <cell r="E16" t="str">
            <v>г.Железнодорожного</v>
          </cell>
          <cell r="F16">
            <v>64652</v>
          </cell>
          <cell r="G16">
            <v>5756</v>
          </cell>
          <cell r="H16">
            <v>10494</v>
          </cell>
          <cell r="I16">
            <v>1094</v>
          </cell>
          <cell r="J16">
            <v>647</v>
          </cell>
          <cell r="K16">
            <v>19</v>
          </cell>
          <cell r="L16">
            <v>6.2</v>
          </cell>
          <cell r="M16">
            <v>69437</v>
          </cell>
          <cell r="N16">
            <v>74589</v>
          </cell>
        </row>
        <row r="17">
          <cell r="D17">
            <v>11</v>
          </cell>
          <cell r="E17" t="str">
            <v>г.Жуковского</v>
          </cell>
          <cell r="F17">
            <v>77518</v>
          </cell>
          <cell r="G17">
            <v>2363</v>
          </cell>
          <cell r="H17">
            <v>-4729</v>
          </cell>
          <cell r="I17">
            <v>130</v>
          </cell>
          <cell r="J17">
            <v>123</v>
          </cell>
          <cell r="K17">
            <v>5.5</v>
          </cell>
          <cell r="L17">
            <v>-2.6</v>
          </cell>
          <cell r="M17">
            <v>79972</v>
          </cell>
          <cell r="N17">
            <v>72664</v>
          </cell>
        </row>
        <row r="18">
          <cell r="D18">
            <v>12</v>
          </cell>
          <cell r="E18" t="str">
            <v>Сергиево-Посадское</v>
          </cell>
          <cell r="F18">
            <v>197011</v>
          </cell>
          <cell r="G18">
            <v>19942</v>
          </cell>
          <cell r="H18">
            <v>40817</v>
          </cell>
          <cell r="I18">
            <v>484</v>
          </cell>
          <cell r="J18">
            <v>1403</v>
          </cell>
          <cell r="K18">
            <v>2.4</v>
          </cell>
          <cell r="L18">
            <v>3.4</v>
          </cell>
          <cell r="M18">
            <v>216516</v>
          </cell>
          <cell r="N18">
            <v>236429</v>
          </cell>
        </row>
        <row r="19">
          <cell r="D19">
            <v>13</v>
          </cell>
          <cell r="E19" t="str">
            <v>Зарайское</v>
          </cell>
          <cell r="F19">
            <v>17362</v>
          </cell>
          <cell r="G19">
            <v>3307</v>
          </cell>
          <cell r="H19">
            <v>3678</v>
          </cell>
          <cell r="I19">
            <v>33</v>
          </cell>
          <cell r="J19">
            <v>149</v>
          </cell>
          <cell r="K19">
            <v>1</v>
          </cell>
          <cell r="L19">
            <v>4.0999999999999996</v>
          </cell>
          <cell r="M19">
            <v>20616</v>
          </cell>
          <cell r="N19">
            <v>20922</v>
          </cell>
        </row>
        <row r="20">
          <cell r="D20">
            <v>16</v>
          </cell>
          <cell r="E20" t="str">
            <v>Истринское</v>
          </cell>
          <cell r="F20">
            <v>33104</v>
          </cell>
          <cell r="G20">
            <v>5407</v>
          </cell>
          <cell r="H20">
            <v>3736</v>
          </cell>
          <cell r="I20">
            <v>332</v>
          </cell>
          <cell r="J20">
            <v>475</v>
          </cell>
          <cell r="K20">
            <v>6.1</v>
          </cell>
          <cell r="L20">
            <v>12.7</v>
          </cell>
          <cell r="M20">
            <v>37992</v>
          </cell>
          <cell r="N20">
            <v>36177</v>
          </cell>
        </row>
        <row r="21">
          <cell r="D21">
            <v>17</v>
          </cell>
          <cell r="E21" t="str">
            <v>г.Королева</v>
          </cell>
          <cell r="F21">
            <v>124201</v>
          </cell>
          <cell r="G21">
            <v>21939</v>
          </cell>
          <cell r="H21">
            <v>8657</v>
          </cell>
          <cell r="I21">
            <v>717</v>
          </cell>
          <cell r="J21">
            <v>935</v>
          </cell>
          <cell r="K21">
            <v>3.3</v>
          </cell>
          <cell r="L21">
            <v>10.8</v>
          </cell>
          <cell r="M21">
            <v>145443</v>
          </cell>
          <cell r="N21">
            <v>132211</v>
          </cell>
        </row>
        <row r="22">
          <cell r="D22">
            <v>18</v>
          </cell>
          <cell r="E22" t="str">
            <v>Каширское</v>
          </cell>
          <cell r="F22">
            <v>38284</v>
          </cell>
          <cell r="G22">
            <v>5621</v>
          </cell>
          <cell r="H22">
            <v>10240</v>
          </cell>
          <cell r="I22">
            <v>493</v>
          </cell>
          <cell r="J22">
            <v>759</v>
          </cell>
          <cell r="K22">
            <v>8.8000000000000007</v>
          </cell>
          <cell r="L22">
            <v>7.4</v>
          </cell>
          <cell r="M22">
            <v>43343</v>
          </cell>
          <cell r="N22">
            <v>47807</v>
          </cell>
        </row>
        <row r="23">
          <cell r="D23">
            <v>20</v>
          </cell>
          <cell r="E23" t="str">
            <v>Клинское</v>
          </cell>
          <cell r="F23">
            <v>137790</v>
          </cell>
          <cell r="G23">
            <v>20739</v>
          </cell>
          <cell r="H23">
            <v>34511</v>
          </cell>
          <cell r="I23">
            <v>211</v>
          </cell>
          <cell r="J23">
            <v>557</v>
          </cell>
          <cell r="K23">
            <v>1</v>
          </cell>
          <cell r="L23">
            <v>1.6</v>
          </cell>
          <cell r="M23">
            <v>158119</v>
          </cell>
          <cell r="N23">
            <v>171500</v>
          </cell>
        </row>
        <row r="24">
          <cell r="D24">
            <v>21</v>
          </cell>
          <cell r="E24" t="str">
            <v>г.Коломны</v>
          </cell>
          <cell r="F24">
            <v>134040</v>
          </cell>
          <cell r="G24">
            <v>24709</v>
          </cell>
          <cell r="H24">
            <v>36794</v>
          </cell>
          <cell r="I24">
            <v>1056</v>
          </cell>
          <cell r="J24">
            <v>2238</v>
          </cell>
          <cell r="K24">
            <v>4.3</v>
          </cell>
          <cell r="L24">
            <v>6.1</v>
          </cell>
          <cell r="M24">
            <v>158017</v>
          </cell>
          <cell r="N24">
            <v>168822</v>
          </cell>
        </row>
        <row r="25">
          <cell r="D25">
            <v>22</v>
          </cell>
          <cell r="E25" t="str">
            <v>Красногорское</v>
          </cell>
          <cell r="F25">
            <v>244940</v>
          </cell>
          <cell r="G25">
            <v>26406</v>
          </cell>
          <cell r="H25">
            <v>40907</v>
          </cell>
          <cell r="I25">
            <v>518</v>
          </cell>
          <cell r="J25">
            <v>929</v>
          </cell>
          <cell r="K25">
            <v>2</v>
          </cell>
          <cell r="L25">
            <v>2.2999999999999998</v>
          </cell>
          <cell r="M25">
            <v>270134</v>
          </cell>
          <cell r="N25">
            <v>284024</v>
          </cell>
        </row>
        <row r="26">
          <cell r="D26">
            <v>23</v>
          </cell>
          <cell r="E26" t="str">
            <v>г.Лобни</v>
          </cell>
          <cell r="F26">
            <v>21520</v>
          </cell>
          <cell r="G26">
            <v>1715</v>
          </cell>
          <cell r="H26">
            <v>2595</v>
          </cell>
          <cell r="I26">
            <v>35</v>
          </cell>
          <cell r="J26">
            <v>135</v>
          </cell>
          <cell r="K26">
            <v>2</v>
          </cell>
          <cell r="L26">
            <v>5.2</v>
          </cell>
          <cell r="M26">
            <v>23213</v>
          </cell>
          <cell r="N26">
            <v>24005</v>
          </cell>
        </row>
        <row r="27">
          <cell r="D27">
            <v>25</v>
          </cell>
          <cell r="E27" t="str">
            <v>Луховицкое</v>
          </cell>
          <cell r="F27">
            <v>28054</v>
          </cell>
          <cell r="G27">
            <v>5605</v>
          </cell>
          <cell r="H27">
            <v>2902</v>
          </cell>
          <cell r="I27">
            <v>513</v>
          </cell>
          <cell r="J27">
            <v>1387</v>
          </cell>
          <cell r="K27">
            <v>9.1999999999999993</v>
          </cell>
          <cell r="L27">
            <v>47.8</v>
          </cell>
          <cell r="M27">
            <v>33168</v>
          </cell>
          <cell r="N27">
            <v>29582</v>
          </cell>
        </row>
        <row r="28">
          <cell r="D28">
            <v>27</v>
          </cell>
          <cell r="E28" t="str">
            <v>Люберецкое</v>
          </cell>
          <cell r="F28">
            <v>179369</v>
          </cell>
          <cell r="G28">
            <v>26225</v>
          </cell>
          <cell r="H28">
            <v>7549</v>
          </cell>
          <cell r="I28">
            <v>1467</v>
          </cell>
          <cell r="J28">
            <v>2772</v>
          </cell>
          <cell r="K28">
            <v>5.6</v>
          </cell>
          <cell r="L28">
            <v>36.700000000000003</v>
          </cell>
          <cell r="M28">
            <v>203348</v>
          </cell>
          <cell r="N28">
            <v>183758</v>
          </cell>
        </row>
        <row r="29">
          <cell r="D29">
            <v>28</v>
          </cell>
          <cell r="E29" t="str">
            <v>Можайское</v>
          </cell>
          <cell r="F29">
            <v>39235</v>
          </cell>
          <cell r="G29">
            <v>4838</v>
          </cell>
          <cell r="H29">
            <v>3800</v>
          </cell>
          <cell r="I29">
            <v>433</v>
          </cell>
          <cell r="J29">
            <v>626</v>
          </cell>
          <cell r="K29">
            <v>8.9</v>
          </cell>
          <cell r="L29">
            <v>16.5</v>
          </cell>
          <cell r="M29">
            <v>43807</v>
          </cell>
          <cell r="N29">
            <v>42548</v>
          </cell>
        </row>
        <row r="30">
          <cell r="D30">
            <v>29</v>
          </cell>
          <cell r="E30" t="str">
            <v>Мытищинское</v>
          </cell>
          <cell r="F30">
            <v>57549</v>
          </cell>
          <cell r="G30">
            <v>9624</v>
          </cell>
          <cell r="H30">
            <v>9450</v>
          </cell>
          <cell r="I30">
            <v>758</v>
          </cell>
          <cell r="J30">
            <v>1383</v>
          </cell>
          <cell r="K30">
            <v>7.9</v>
          </cell>
          <cell r="L30">
            <v>14.6</v>
          </cell>
          <cell r="M30">
            <v>67469</v>
          </cell>
          <cell r="N30">
            <v>66487</v>
          </cell>
        </row>
        <row r="31">
          <cell r="D31">
            <v>30</v>
          </cell>
          <cell r="E31" t="str">
            <v>Наро-Фоминское</v>
          </cell>
          <cell r="F31">
            <v>118946</v>
          </cell>
          <cell r="G31">
            <v>20067</v>
          </cell>
          <cell r="H31">
            <v>25903</v>
          </cell>
          <cell r="I31">
            <v>829</v>
          </cell>
          <cell r="J31">
            <v>1753</v>
          </cell>
          <cell r="K31">
            <v>4.0999999999999996</v>
          </cell>
          <cell r="L31">
            <v>6.8</v>
          </cell>
          <cell r="M31">
            <v>138209</v>
          </cell>
          <cell r="N31">
            <v>143121</v>
          </cell>
        </row>
        <row r="32">
          <cell r="D32">
            <v>31</v>
          </cell>
          <cell r="E32" t="str">
            <v>Ногинское</v>
          </cell>
          <cell r="F32">
            <v>130583</v>
          </cell>
          <cell r="G32">
            <v>16142</v>
          </cell>
          <cell r="H32">
            <v>30033</v>
          </cell>
          <cell r="I32">
            <v>870</v>
          </cell>
          <cell r="J32">
            <v>1714</v>
          </cell>
          <cell r="K32">
            <v>5.4</v>
          </cell>
          <cell r="L32">
            <v>5.7</v>
          </cell>
          <cell r="M32">
            <v>145881</v>
          </cell>
          <cell r="N32">
            <v>159175</v>
          </cell>
        </row>
        <row r="33">
          <cell r="D33">
            <v>32</v>
          </cell>
          <cell r="E33" t="str">
            <v>Одинцовское</v>
          </cell>
          <cell r="F33">
            <v>105095</v>
          </cell>
          <cell r="G33">
            <v>13042</v>
          </cell>
          <cell r="H33">
            <v>16320</v>
          </cell>
          <cell r="I33">
            <v>1706</v>
          </cell>
          <cell r="J33">
            <v>3053</v>
          </cell>
          <cell r="K33">
            <v>13.1</v>
          </cell>
          <cell r="L33">
            <v>18.7</v>
          </cell>
          <cell r="M33">
            <v>115944</v>
          </cell>
          <cell r="N33">
            <v>118367</v>
          </cell>
        </row>
        <row r="34">
          <cell r="D34">
            <v>33</v>
          </cell>
          <cell r="E34" t="str">
            <v>г.Орехово-Зуева</v>
          </cell>
          <cell r="F34">
            <v>23803</v>
          </cell>
          <cell r="G34">
            <v>3099</v>
          </cell>
          <cell r="H34">
            <v>2741</v>
          </cell>
          <cell r="I34">
            <v>246</v>
          </cell>
          <cell r="J34">
            <v>479</v>
          </cell>
          <cell r="K34">
            <v>7.9</v>
          </cell>
          <cell r="L34">
            <v>17.5</v>
          </cell>
          <cell r="M34">
            <v>26658</v>
          </cell>
          <cell r="N34">
            <v>26159</v>
          </cell>
        </row>
        <row r="35">
          <cell r="D35">
            <v>34</v>
          </cell>
          <cell r="E35" t="str">
            <v>Озерское</v>
          </cell>
          <cell r="F35">
            <v>9766</v>
          </cell>
          <cell r="G35">
            <v>1719</v>
          </cell>
          <cell r="H35">
            <v>-809</v>
          </cell>
          <cell r="I35">
            <v>137</v>
          </cell>
          <cell r="J35">
            <v>162</v>
          </cell>
          <cell r="K35">
            <v>8</v>
          </cell>
          <cell r="L35">
            <v>-20</v>
          </cell>
          <cell r="M35">
            <v>11276</v>
          </cell>
          <cell r="N35">
            <v>8713</v>
          </cell>
        </row>
        <row r="36">
          <cell r="D36">
            <v>35</v>
          </cell>
          <cell r="E36" t="str">
            <v>Павлово-Посадское</v>
          </cell>
          <cell r="F36">
            <v>85164</v>
          </cell>
          <cell r="G36">
            <v>2689</v>
          </cell>
          <cell r="H36">
            <v>12819</v>
          </cell>
          <cell r="I36">
            <v>334</v>
          </cell>
          <cell r="J36">
            <v>400</v>
          </cell>
          <cell r="K36">
            <v>12.4</v>
          </cell>
          <cell r="L36">
            <v>3.1</v>
          </cell>
          <cell r="M36">
            <v>87231</v>
          </cell>
          <cell r="N36">
            <v>97391</v>
          </cell>
        </row>
        <row r="37">
          <cell r="D37">
            <v>36</v>
          </cell>
          <cell r="E37" t="str">
            <v>г.Подольска</v>
          </cell>
          <cell r="F37">
            <v>115444</v>
          </cell>
          <cell r="G37">
            <v>14181</v>
          </cell>
          <cell r="H37">
            <v>6649</v>
          </cell>
          <cell r="I37">
            <v>609</v>
          </cell>
          <cell r="J37">
            <v>880</v>
          </cell>
          <cell r="K37">
            <v>4.3</v>
          </cell>
          <cell r="L37">
            <v>13.2</v>
          </cell>
          <cell r="M37">
            <v>128760</v>
          </cell>
          <cell r="N37">
            <v>121082</v>
          </cell>
        </row>
        <row r="38">
          <cell r="D38">
            <v>38</v>
          </cell>
          <cell r="E38" t="str">
            <v>Пушкинское</v>
          </cell>
          <cell r="F38">
            <v>26789</v>
          </cell>
          <cell r="G38">
            <v>3140</v>
          </cell>
          <cell r="H38">
            <v>496</v>
          </cell>
          <cell r="I38">
            <v>456</v>
          </cell>
          <cell r="J38">
            <v>892</v>
          </cell>
          <cell r="K38">
            <v>14.5</v>
          </cell>
          <cell r="L38">
            <v>179.8</v>
          </cell>
          <cell r="M38">
            <v>29333</v>
          </cell>
          <cell r="N38">
            <v>26096</v>
          </cell>
        </row>
        <row r="39">
          <cell r="D39">
            <v>40</v>
          </cell>
          <cell r="E39" t="str">
            <v>Раменское</v>
          </cell>
          <cell r="F39">
            <v>63252</v>
          </cell>
          <cell r="G39">
            <v>11867</v>
          </cell>
          <cell r="H39">
            <v>14123</v>
          </cell>
          <cell r="I39">
            <v>1048</v>
          </cell>
          <cell r="J39">
            <v>2038</v>
          </cell>
          <cell r="K39">
            <v>8.8000000000000007</v>
          </cell>
          <cell r="L39">
            <v>14.4</v>
          </cell>
          <cell r="M39">
            <v>74013</v>
          </cell>
          <cell r="N39">
            <v>75405</v>
          </cell>
        </row>
        <row r="40">
          <cell r="D40">
            <v>42</v>
          </cell>
          <cell r="E40" t="str">
            <v>Рузское</v>
          </cell>
          <cell r="F40">
            <v>34348</v>
          </cell>
          <cell r="G40">
            <v>7202</v>
          </cell>
          <cell r="H40">
            <v>958</v>
          </cell>
          <cell r="I40">
            <v>265</v>
          </cell>
          <cell r="J40">
            <v>390</v>
          </cell>
          <cell r="K40">
            <v>3.7</v>
          </cell>
          <cell r="L40">
            <v>40.700000000000003</v>
          </cell>
          <cell r="M40">
            <v>41626</v>
          </cell>
          <cell r="N40">
            <v>36576</v>
          </cell>
        </row>
        <row r="41">
          <cell r="D41">
            <v>43</v>
          </cell>
          <cell r="E41" t="str">
            <v>Серпуховское</v>
          </cell>
          <cell r="F41">
            <v>218001</v>
          </cell>
          <cell r="G41">
            <v>30702</v>
          </cell>
          <cell r="H41">
            <v>27228</v>
          </cell>
          <cell r="I41">
            <v>695</v>
          </cell>
          <cell r="J41">
            <v>1968</v>
          </cell>
          <cell r="K41">
            <v>2.2999999999999998</v>
          </cell>
          <cell r="L41">
            <v>7.2</v>
          </cell>
          <cell r="M41">
            <v>248032</v>
          </cell>
          <cell r="N41">
            <v>243228</v>
          </cell>
        </row>
        <row r="42">
          <cell r="D42">
            <v>45</v>
          </cell>
          <cell r="E42" t="str">
            <v>Солнечногорское</v>
          </cell>
          <cell r="F42">
            <v>45355</v>
          </cell>
          <cell r="G42">
            <v>8581</v>
          </cell>
          <cell r="H42">
            <v>15024</v>
          </cell>
          <cell r="I42">
            <v>490</v>
          </cell>
          <cell r="J42">
            <v>760</v>
          </cell>
          <cell r="K42">
            <v>5.7</v>
          </cell>
          <cell r="L42">
            <v>5.0999999999999996</v>
          </cell>
          <cell r="M42">
            <v>52415</v>
          </cell>
          <cell r="N42">
            <v>58586</v>
          </cell>
        </row>
        <row r="43">
          <cell r="D43">
            <v>46</v>
          </cell>
          <cell r="E43" t="str">
            <v>Ступинское</v>
          </cell>
          <cell r="F43">
            <v>147453</v>
          </cell>
          <cell r="G43">
            <v>797</v>
          </cell>
          <cell r="H43">
            <v>6767</v>
          </cell>
          <cell r="I43">
            <v>1047</v>
          </cell>
          <cell r="J43">
            <v>1519</v>
          </cell>
          <cell r="K43">
            <v>131.4</v>
          </cell>
          <cell r="L43">
            <v>22.4</v>
          </cell>
          <cell r="M43">
            <v>147095</v>
          </cell>
          <cell r="N43">
            <v>152485</v>
          </cell>
        </row>
        <row r="44">
          <cell r="D44">
            <v>47</v>
          </cell>
          <cell r="E44" t="str">
            <v>Талдомское</v>
          </cell>
          <cell r="F44">
            <v>68207</v>
          </cell>
          <cell r="G44">
            <v>8954</v>
          </cell>
          <cell r="H44">
            <v>17381</v>
          </cell>
          <cell r="I44">
            <v>259</v>
          </cell>
          <cell r="J44">
            <v>403</v>
          </cell>
          <cell r="K44">
            <v>2.9</v>
          </cell>
          <cell r="L44">
            <v>2.2999999999999998</v>
          </cell>
          <cell r="M44">
            <v>77184</v>
          </cell>
          <cell r="N44">
            <v>85173</v>
          </cell>
        </row>
        <row r="45">
          <cell r="D45">
            <v>49</v>
          </cell>
          <cell r="E45" t="str">
            <v>г.Фрязино</v>
          </cell>
          <cell r="F45">
            <v>97198</v>
          </cell>
          <cell r="G45">
            <v>1533</v>
          </cell>
          <cell r="H45">
            <v>10956</v>
          </cell>
          <cell r="I45">
            <v>87</v>
          </cell>
          <cell r="J45">
            <v>267</v>
          </cell>
          <cell r="K45">
            <v>5.7</v>
          </cell>
          <cell r="L45">
            <v>2.4</v>
          </cell>
          <cell r="M45">
            <v>98656</v>
          </cell>
          <cell r="N45">
            <v>107946</v>
          </cell>
        </row>
        <row r="46">
          <cell r="D46">
            <v>50</v>
          </cell>
          <cell r="E46" t="str">
            <v>Химкинское</v>
          </cell>
          <cell r="F46">
            <v>42846</v>
          </cell>
          <cell r="G46">
            <v>3918</v>
          </cell>
          <cell r="H46">
            <v>8760</v>
          </cell>
          <cell r="I46">
            <v>682</v>
          </cell>
          <cell r="J46">
            <v>1276</v>
          </cell>
          <cell r="K46">
            <v>17.399999999999999</v>
          </cell>
          <cell r="L46">
            <v>14.6</v>
          </cell>
          <cell r="M46">
            <v>44978</v>
          </cell>
          <cell r="N46">
            <v>48988</v>
          </cell>
        </row>
        <row r="47">
          <cell r="D47">
            <v>51</v>
          </cell>
          <cell r="E47" t="str">
            <v>Чеховское</v>
          </cell>
          <cell r="F47">
            <v>55601</v>
          </cell>
          <cell r="G47">
            <v>12830</v>
          </cell>
          <cell r="H47">
            <v>19673</v>
          </cell>
          <cell r="I47">
            <v>418</v>
          </cell>
          <cell r="J47">
            <v>943</v>
          </cell>
          <cell r="K47">
            <v>3.3</v>
          </cell>
          <cell r="L47">
            <v>4.8</v>
          </cell>
          <cell r="M47">
            <v>67880</v>
          </cell>
          <cell r="N47">
            <v>74274</v>
          </cell>
        </row>
        <row r="48">
          <cell r="D48">
            <v>52</v>
          </cell>
          <cell r="E48" t="str">
            <v>Шатурское</v>
          </cell>
          <cell r="F48">
            <v>110952</v>
          </cell>
          <cell r="G48">
            <v>13732</v>
          </cell>
          <cell r="H48">
            <v>29833</v>
          </cell>
          <cell r="I48">
            <v>119</v>
          </cell>
          <cell r="J48">
            <v>414</v>
          </cell>
          <cell r="K48">
            <v>0.9</v>
          </cell>
          <cell r="L48">
            <v>1.4</v>
          </cell>
          <cell r="M48">
            <v>124518</v>
          </cell>
          <cell r="N48">
            <v>140359</v>
          </cell>
        </row>
        <row r="49">
          <cell r="D49">
            <v>54</v>
          </cell>
          <cell r="E49" t="str">
            <v>Щелковское</v>
          </cell>
          <cell r="F49">
            <v>41814</v>
          </cell>
          <cell r="G49">
            <v>8994</v>
          </cell>
          <cell r="H49">
            <v>5298</v>
          </cell>
          <cell r="I49">
            <v>720</v>
          </cell>
          <cell r="J49">
            <v>1847</v>
          </cell>
          <cell r="K49">
            <v>8</v>
          </cell>
          <cell r="L49">
            <v>34.9</v>
          </cell>
          <cell r="M49">
            <v>49928</v>
          </cell>
          <cell r="N49">
            <v>45997</v>
          </cell>
        </row>
        <row r="50">
          <cell r="D50">
            <v>55</v>
          </cell>
          <cell r="E50" t="str">
            <v>г.Электростали</v>
          </cell>
          <cell r="F50">
            <v>107985</v>
          </cell>
          <cell r="G50">
            <v>18666</v>
          </cell>
          <cell r="H50">
            <v>34282</v>
          </cell>
          <cell r="I50">
            <v>289</v>
          </cell>
          <cell r="J50">
            <v>511</v>
          </cell>
          <cell r="K50">
            <v>1.5</v>
          </cell>
          <cell r="L50">
            <v>1.5</v>
          </cell>
          <cell r="M50">
            <v>126031</v>
          </cell>
          <cell r="N50">
            <v>141724</v>
          </cell>
        </row>
        <row r="51">
          <cell r="D51">
            <v>56</v>
          </cell>
          <cell r="E51" t="str">
            <v>Подольское</v>
          </cell>
          <cell r="F51">
            <v>95958</v>
          </cell>
          <cell r="G51">
            <v>16512</v>
          </cell>
          <cell r="H51">
            <v>25913</v>
          </cell>
          <cell r="I51">
            <v>504</v>
          </cell>
          <cell r="J51">
            <v>897</v>
          </cell>
          <cell r="K51">
            <v>3.1</v>
          </cell>
          <cell r="L51">
            <v>3.5</v>
          </cell>
          <cell r="M51">
            <v>111935</v>
          </cell>
          <cell r="N51">
            <v>120907</v>
          </cell>
        </row>
        <row r="52">
          <cell r="D52">
            <v>59</v>
          </cell>
          <cell r="E52" t="str">
            <v>Орехово-Зуевское</v>
          </cell>
          <cell r="F52">
            <v>160534</v>
          </cell>
          <cell r="G52">
            <v>22738</v>
          </cell>
          <cell r="H52">
            <v>39113</v>
          </cell>
          <cell r="I52">
            <v>338</v>
          </cell>
          <cell r="J52">
            <v>610</v>
          </cell>
          <cell r="K52">
            <v>1.5</v>
          </cell>
          <cell r="L52">
            <v>1.6</v>
          </cell>
          <cell r="M52">
            <v>183053</v>
          </cell>
          <cell r="N52">
            <v>199069</v>
          </cell>
        </row>
        <row r="53">
          <cell r="E53" t="str">
            <v xml:space="preserve">Итого </v>
          </cell>
          <cell r="F53">
            <v>3843133</v>
          </cell>
          <cell r="G53">
            <v>505646</v>
          </cell>
          <cell r="H53">
            <v>657790</v>
          </cell>
          <cell r="I53">
            <v>23383</v>
          </cell>
          <cell r="J53">
            <v>44042</v>
          </cell>
          <cell r="K53">
            <v>4.5999999999999996</v>
          </cell>
          <cell r="L53">
            <v>6.7</v>
          </cell>
          <cell r="M53">
            <v>4321800</v>
          </cell>
          <cell r="N53">
            <v>4458657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Численность_РФ"/>
      <sheetName val="Численность_ФО"/>
      <sheetName val="Региональная структура_ФО"/>
      <sheetName val="Категории_Структура_ФО"/>
      <sheetName val="Категории_Структура_Трудовые_ФО"/>
      <sheetName val="Темпы роста_ФО"/>
      <sheetName val="Абсолютное отклонение"/>
      <sheetName val="АбсолютОтклонВидыПенсий"/>
      <sheetName val="Отклонения_ФО_Для графиков"/>
      <sheetName val="Отклонения_ФО"/>
      <sheetName val="Группировка"/>
      <sheetName val="Численность_для сортировки (2)"/>
      <sheetName val="Численность_для сортировки"/>
      <sheetName val="Группировка_ТП _Свод"/>
      <sheetName val="Группировка_ТП"/>
      <sheetName val="Группировка_ТПС"/>
      <sheetName val="Группировка_ТПИ"/>
      <sheetName val="Группировка_ТПСПК"/>
      <sheetName val="Численность"/>
      <sheetName val="Региональная структура"/>
      <sheetName val="Категории_Структура"/>
      <sheetName val="Категории_Структура_Трудовые"/>
      <sheetName val="Группировка_Структура_Трудовые"/>
      <sheetName val="Группировка регионов_Трудовые"/>
      <sheetName val="Свод_min_max"/>
      <sheetName val="Свод_min_max_Численность"/>
      <sheetName val="Свод_min_max_СтруктураПенс"/>
      <sheetName val="Свод_min_max_СтруктураТрудПенс"/>
      <sheetName val="Свод_min_max_Темпы роста"/>
      <sheetName val="Темпы роста"/>
      <sheetName val="Темпы прироста"/>
      <sheetName val="Свод диаграмм"/>
      <sheetName val="Диаграмма5_ЦФО"/>
      <sheetName val="Диаграмма5_СЗФО"/>
      <sheetName val="Диаграмма5_ЮФО "/>
      <sheetName val="Диаграмма5_ПФО"/>
      <sheetName val="Диаграмма5_УФО"/>
      <sheetName val="Диаграмма5_СФО"/>
      <sheetName val="Диаграмма5_ДФО"/>
      <sheetName val="Темпы прироста (2)"/>
      <sheetName val="Отклонения"/>
      <sheetName val="Д1_Возросшая численность"/>
      <sheetName val="Д2_УменьшивЧисленность"/>
      <sheetName val="Темпы роста_Отклонения_Сортиров"/>
      <sheetName val="Темпы прироста_Для сортировки"/>
      <sheetName val="Отклонения_Для сортировки"/>
      <sheetName val="Отклонения_Группировка"/>
      <sheetName val="Группировка регионов"/>
      <sheetName val="Лист2"/>
      <sheetName val="Лист1"/>
    </sheetNames>
    <sheetDataSet>
      <sheetData sheetId="0"/>
      <sheetData sheetId="1"/>
      <sheetData sheetId="2"/>
      <sheetData sheetId="3"/>
      <sheetData sheetId="4"/>
      <sheetData sheetId="5"/>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refreshError="1"/>
      <sheetData sheetId="42" refreshError="1"/>
      <sheetData sheetId="43"/>
      <sheetData sheetId="44"/>
      <sheetData sheetId="45"/>
      <sheetData sheetId="46"/>
      <sheetData sheetId="47"/>
      <sheetData sheetId="48"/>
      <sheetData sheetId="49"/>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1.08.2008"/>
      <sheetName val="01.03.2009"/>
      <sheetName val="01.04.2009"/>
      <sheetName val="сравнение"/>
    </sheetNames>
    <sheetDataSet>
      <sheetData sheetId="0"/>
      <sheetData sheetId="1" refreshError="1"/>
      <sheetData sheetId="2">
        <row r="1">
          <cell r="D1" t="str">
            <v xml:space="preserve"> до 1500 рублей</v>
          </cell>
          <cell r="E1" t="str">
            <v>от 1501 до 2000 рублей</v>
          </cell>
          <cell r="F1" t="str">
            <v>от 2001 до 2500 рублей</v>
          </cell>
          <cell r="G1" t="str">
            <v>от 2501до 3000 рублей</v>
          </cell>
          <cell r="H1" t="str">
            <v>от 3001 до 3500 рублей</v>
          </cell>
          <cell r="I1" t="str">
            <v>от 3501 до 4000 рублей</v>
          </cell>
          <cell r="J1" t="str">
            <v>от 4001 до 4500 рублей</v>
          </cell>
          <cell r="K1" t="str">
            <v>от 4501 до 5000 рублей</v>
          </cell>
          <cell r="L1" t="str">
            <v>от 5001 до 5500 рублей</v>
          </cell>
          <cell r="M1" t="str">
            <v>от 5501 до 6000 рублей</v>
          </cell>
          <cell r="N1" t="str">
            <v>свыше 6001 рублей</v>
          </cell>
        </row>
        <row r="5">
          <cell r="D5">
            <v>24849</v>
          </cell>
          <cell r="E5">
            <v>83658</v>
          </cell>
          <cell r="F5">
            <v>132364</v>
          </cell>
          <cell r="G5">
            <v>206125</v>
          </cell>
          <cell r="H5">
            <v>153485</v>
          </cell>
          <cell r="I5">
            <v>274894</v>
          </cell>
          <cell r="J5">
            <v>285746</v>
          </cell>
          <cell r="K5">
            <v>510676</v>
          </cell>
          <cell r="L5">
            <v>766547</v>
          </cell>
          <cell r="M5">
            <v>663292</v>
          </cell>
          <cell r="N5">
            <v>1221489</v>
          </cell>
        </row>
      </sheetData>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D49"/>
  <sheetViews>
    <sheetView topLeftCell="A4" zoomScaleNormal="100" zoomScaleSheetLayoutView="100" workbookViewId="0">
      <selection activeCell="O14" sqref="O14"/>
    </sheetView>
  </sheetViews>
  <sheetFormatPr defaultColWidth="9.140625" defaultRowHeight="12.75"/>
  <cols>
    <col min="1" max="1" width="22.28515625" style="2" customWidth="1"/>
    <col min="2" max="2" width="11.42578125" style="2" customWidth="1"/>
    <col min="3" max="3" width="10.42578125" style="2" customWidth="1"/>
    <col min="4" max="10" width="9.140625" style="2"/>
    <col min="11" max="11" width="10" style="2" customWidth="1"/>
    <col min="12" max="16384" width="9.140625" style="2"/>
  </cols>
  <sheetData>
    <row r="1" spans="1:2" ht="39" customHeight="1">
      <c r="A1" s="54" t="s">
        <v>27</v>
      </c>
      <c r="B1" s="54"/>
    </row>
    <row r="2" spans="1:2">
      <c r="A2" s="4"/>
      <c r="B2" s="8" t="s">
        <v>1</v>
      </c>
    </row>
    <row r="3" spans="1:2">
      <c r="A3" s="14" t="s">
        <v>0</v>
      </c>
      <c r="B3" s="20" t="e">
        <f>SUM(B4:B5)+B6</f>
        <v>#REF!</v>
      </c>
    </row>
    <row r="4" spans="1:2">
      <c r="A4" s="10" t="s">
        <v>6</v>
      </c>
      <c r="B4" s="21" t="e">
        <f>#REF!</f>
        <v>#REF!</v>
      </c>
    </row>
    <row r="5" spans="1:2">
      <c r="A5" s="15" t="s">
        <v>4</v>
      </c>
      <c r="B5" s="22" t="e">
        <f>#REF!</f>
        <v>#REF!</v>
      </c>
    </row>
    <row r="6" spans="1:2">
      <c r="A6" s="49" t="s">
        <v>25</v>
      </c>
      <c r="B6" s="23" t="e">
        <f>#REF!</f>
        <v>#REF!</v>
      </c>
    </row>
    <row r="7" spans="1:2">
      <c r="A7" s="11" t="s">
        <v>7</v>
      </c>
      <c r="B7" s="24" t="e">
        <f>#REF!</f>
        <v>#REF!</v>
      </c>
    </row>
    <row r="8" spans="1:2">
      <c r="A8" s="11" t="s">
        <v>8</v>
      </c>
      <c r="B8" s="24" t="e">
        <f>#REF!</f>
        <v>#REF!</v>
      </c>
    </row>
    <row r="9" spans="1:2">
      <c r="A9" s="11" t="s">
        <v>9</v>
      </c>
      <c r="B9" s="24" t="e">
        <f>#REF!</f>
        <v>#REF!</v>
      </c>
    </row>
    <row r="10" spans="1:2" ht="6" customHeight="1">
      <c r="A10" s="7"/>
      <c r="B10" s="6"/>
    </row>
    <row r="11" spans="1:2">
      <c r="A11" s="5"/>
      <c r="B11" s="13" t="s">
        <v>3</v>
      </c>
    </row>
    <row r="12" spans="1:2">
      <c r="A12" s="4" t="s">
        <v>0</v>
      </c>
      <c r="B12" s="25" t="e">
        <f>B13+B14+B15</f>
        <v>#REF!</v>
      </c>
    </row>
    <row r="13" spans="1:2">
      <c r="A13" s="10" t="s">
        <v>6</v>
      </c>
      <c r="B13" s="21" t="e">
        <f>B16+B17+B18</f>
        <v>#REF!</v>
      </c>
    </row>
    <row r="14" spans="1:2">
      <c r="A14" s="15" t="s">
        <v>4</v>
      </c>
      <c r="B14" s="22" t="e">
        <f>#REF!</f>
        <v>#REF!</v>
      </c>
    </row>
    <row r="15" spans="1:2">
      <c r="A15" s="49" t="s">
        <v>25</v>
      </c>
      <c r="B15" s="26" t="e">
        <f>#REF!</f>
        <v>#REF!</v>
      </c>
    </row>
    <row r="16" spans="1:2">
      <c r="A16" s="11" t="s">
        <v>7</v>
      </c>
      <c r="B16" s="24" t="e">
        <f>#REF!</f>
        <v>#REF!</v>
      </c>
    </row>
    <row r="17" spans="1:4">
      <c r="A17" s="11" t="s">
        <v>8</v>
      </c>
      <c r="B17" s="24" t="e">
        <f>#REF!</f>
        <v>#REF!</v>
      </c>
    </row>
    <row r="18" spans="1:4">
      <c r="A18" s="11" t="s">
        <v>9</v>
      </c>
      <c r="B18" s="24" t="e">
        <f>#REF!</f>
        <v>#REF!</v>
      </c>
    </row>
    <row r="19" spans="1:4" ht="6.75" customHeight="1">
      <c r="A19" s="7"/>
      <c r="B19" s="6"/>
    </row>
    <row r="20" spans="1:4">
      <c r="A20" s="5"/>
      <c r="B20" s="17" t="s">
        <v>2</v>
      </c>
    </row>
    <row r="21" spans="1:4">
      <c r="A21" s="4" t="s">
        <v>0</v>
      </c>
      <c r="B21" s="27" t="e">
        <f>B22+B23+B24</f>
        <v>#REF!</v>
      </c>
    </row>
    <row r="22" spans="1:4">
      <c r="A22" s="10" t="s">
        <v>6</v>
      </c>
      <c r="B22" s="28" t="e">
        <f>SUM(B26:B28)</f>
        <v>#REF!</v>
      </c>
      <c r="D22" s="9"/>
    </row>
    <row r="23" spans="1:4">
      <c r="A23" s="15" t="s">
        <v>4</v>
      </c>
      <c r="B23" s="29" t="e">
        <f>B5+B14</f>
        <v>#REF!</v>
      </c>
    </row>
    <row r="24" spans="1:4">
      <c r="A24" s="49" t="s">
        <v>25</v>
      </c>
      <c r="B24" s="30" t="e">
        <f>B6+B15</f>
        <v>#REF!</v>
      </c>
    </row>
    <row r="25" spans="1:4">
      <c r="A25" s="49"/>
      <c r="B25" s="30"/>
    </row>
    <row r="26" spans="1:4">
      <c r="A26" s="11" t="s">
        <v>7</v>
      </c>
      <c r="B26" s="31" t="e">
        <f>B7+B16</f>
        <v>#REF!</v>
      </c>
    </row>
    <row r="27" spans="1:4">
      <c r="A27" s="11" t="s">
        <v>8</v>
      </c>
      <c r="B27" s="31" t="e">
        <f>B8+B17</f>
        <v>#REF!</v>
      </c>
    </row>
    <row r="28" spans="1:4">
      <c r="A28" s="11" t="s">
        <v>9</v>
      </c>
      <c r="B28" s="31" t="e">
        <f>B9+B18</f>
        <v>#REF!</v>
      </c>
    </row>
    <row r="30" spans="1:4">
      <c r="A30" s="2" t="s">
        <v>26</v>
      </c>
    </row>
    <row r="31" spans="1:4">
      <c r="A31" s="55" t="s">
        <v>5</v>
      </c>
      <c r="B31" s="55"/>
      <c r="C31" s="16" t="e">
        <f>B21</f>
        <v>#REF!</v>
      </c>
    </row>
    <row r="32" spans="1:4">
      <c r="A32" s="56" t="s">
        <v>6</v>
      </c>
      <c r="B32" s="56"/>
      <c r="C32" s="19" t="e">
        <f>B22</f>
        <v>#REF!</v>
      </c>
    </row>
    <row r="33" spans="1:3">
      <c r="A33" s="15" t="s">
        <v>4</v>
      </c>
      <c r="B33" s="15"/>
      <c r="C33" s="18" t="e">
        <f>B23</f>
        <v>#REF!</v>
      </c>
    </row>
    <row r="34" spans="1:3">
      <c r="A34" s="50" t="s">
        <v>25</v>
      </c>
      <c r="B34" s="51"/>
      <c r="C34" s="18" t="e">
        <f>B24</f>
        <v>#REF!</v>
      </c>
    </row>
    <row r="35" spans="1:3">
      <c r="A35" s="52" t="s">
        <v>7</v>
      </c>
      <c r="B35" s="53"/>
      <c r="C35" s="12" t="e">
        <f>B26</f>
        <v>#REF!</v>
      </c>
    </row>
    <row r="36" spans="1:3">
      <c r="A36" s="52" t="s">
        <v>8</v>
      </c>
      <c r="B36" s="53"/>
      <c r="C36" s="12" t="e">
        <f>B27</f>
        <v>#REF!</v>
      </c>
    </row>
    <row r="37" spans="1:3">
      <c r="A37" s="52" t="s">
        <v>9</v>
      </c>
      <c r="B37" s="53"/>
      <c r="C37" s="12" t="e">
        <f>B28</f>
        <v>#REF!</v>
      </c>
    </row>
    <row r="42" spans="1:3">
      <c r="A42" s="1"/>
    </row>
    <row r="43" spans="1:3">
      <c r="A43" s="3"/>
    </row>
    <row r="44" spans="1:3">
      <c r="A44" s="3"/>
    </row>
    <row r="45" spans="1:3">
      <c r="A45" s="3"/>
    </row>
    <row r="46" spans="1:3">
      <c r="A46" s="3"/>
    </row>
    <row r="47" spans="1:3">
      <c r="A47" s="3"/>
    </row>
    <row r="48" spans="1:3">
      <c r="A48" s="3"/>
    </row>
    <row r="49" spans="1:1">
      <c r="A49" s="3"/>
    </row>
  </sheetData>
  <mergeCells count="6">
    <mergeCell ref="A35:B35"/>
    <mergeCell ref="A36:B36"/>
    <mergeCell ref="A37:B37"/>
    <mergeCell ref="A1:B1"/>
    <mergeCell ref="A31:B31"/>
    <mergeCell ref="A32:B32"/>
  </mergeCells>
  <phoneticPr fontId="0" type="noConversion"/>
  <printOptions horizontalCentered="1" verticalCentered="1"/>
  <pageMargins left="0.78740157480314965" right="0.78740157480314965" top="0.98425196850393704" bottom="0.98425196850393704" header="0.51181102362204722" footer="0.51181102362204722"/>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R13"/>
  <sheetViews>
    <sheetView tabSelected="1" topLeftCell="A10" zoomScale="110" zoomScaleNormal="110" zoomScaleSheetLayoutView="85" workbookViewId="0">
      <selection activeCell="W30" sqref="W30"/>
    </sheetView>
  </sheetViews>
  <sheetFormatPr defaultRowHeight="12.75"/>
  <cols>
    <col min="1" max="1" width="5.28515625" style="47" customWidth="1"/>
    <col min="2" max="2" width="9.140625" style="47" hidden="1" customWidth="1"/>
    <col min="3" max="3" width="11.5703125" style="47" customWidth="1"/>
    <col min="4" max="15" width="7.7109375" style="47" customWidth="1"/>
    <col min="16" max="16" width="10.28515625" style="47" customWidth="1"/>
    <col min="17" max="17" width="13.140625" style="47" bestFit="1" customWidth="1"/>
    <col min="18" max="18" width="10.5703125" style="47" bestFit="1" customWidth="1"/>
    <col min="19" max="258" width="9.140625" style="47"/>
    <col min="259" max="259" width="7.42578125" style="47" customWidth="1"/>
    <col min="260" max="260" width="0" style="47" hidden="1" customWidth="1"/>
    <col min="261" max="261" width="17.42578125" style="47" customWidth="1"/>
    <col min="262" max="262" width="10.28515625" style="47" customWidth="1"/>
    <col min="263" max="264" width="10.7109375" style="47" bestFit="1" customWidth="1"/>
    <col min="265" max="271" width="11.7109375" style="47" bestFit="1" customWidth="1"/>
    <col min="272" max="273" width="13.140625" style="47" bestFit="1" customWidth="1"/>
    <col min="274" max="274" width="10.5703125" style="47" bestFit="1" customWidth="1"/>
    <col min="275" max="514" width="9.140625" style="47"/>
    <col min="515" max="515" width="7.42578125" style="47" customWidth="1"/>
    <col min="516" max="516" width="0" style="47" hidden="1" customWidth="1"/>
    <col min="517" max="517" width="17.42578125" style="47" customWidth="1"/>
    <col min="518" max="518" width="10.28515625" style="47" customWidth="1"/>
    <col min="519" max="520" width="10.7109375" style="47" bestFit="1" customWidth="1"/>
    <col min="521" max="527" width="11.7109375" style="47" bestFit="1" customWidth="1"/>
    <col min="528" max="529" width="13.140625" style="47" bestFit="1" customWidth="1"/>
    <col min="530" max="530" width="10.5703125" style="47" bestFit="1" customWidth="1"/>
    <col min="531" max="770" width="9.140625" style="47"/>
    <col min="771" max="771" width="7.42578125" style="47" customWidth="1"/>
    <col min="772" max="772" width="0" style="47" hidden="1" customWidth="1"/>
    <col min="773" max="773" width="17.42578125" style="47" customWidth="1"/>
    <col min="774" max="774" width="10.28515625" style="47" customWidth="1"/>
    <col min="775" max="776" width="10.7109375" style="47" bestFit="1" customWidth="1"/>
    <col min="777" max="783" width="11.7109375" style="47" bestFit="1" customWidth="1"/>
    <col min="784" max="785" width="13.140625" style="47" bestFit="1" customWidth="1"/>
    <col min="786" max="786" width="10.5703125" style="47" bestFit="1" customWidth="1"/>
    <col min="787" max="1026" width="9.140625" style="47"/>
    <col min="1027" max="1027" width="7.42578125" style="47" customWidth="1"/>
    <col min="1028" max="1028" width="0" style="47" hidden="1" customWidth="1"/>
    <col min="1029" max="1029" width="17.42578125" style="47" customWidth="1"/>
    <col min="1030" max="1030" width="10.28515625" style="47" customWidth="1"/>
    <col min="1031" max="1032" width="10.7109375" style="47" bestFit="1" customWidth="1"/>
    <col min="1033" max="1039" width="11.7109375" style="47" bestFit="1" customWidth="1"/>
    <col min="1040" max="1041" width="13.140625" style="47" bestFit="1" customWidth="1"/>
    <col min="1042" max="1042" width="10.5703125" style="47" bestFit="1" customWidth="1"/>
    <col min="1043" max="1282" width="9.140625" style="47"/>
    <col min="1283" max="1283" width="7.42578125" style="47" customWidth="1"/>
    <col min="1284" max="1284" width="0" style="47" hidden="1" customWidth="1"/>
    <col min="1285" max="1285" width="17.42578125" style="47" customWidth="1"/>
    <col min="1286" max="1286" width="10.28515625" style="47" customWidth="1"/>
    <col min="1287" max="1288" width="10.7109375" style="47" bestFit="1" customWidth="1"/>
    <col min="1289" max="1295" width="11.7109375" style="47" bestFit="1" customWidth="1"/>
    <col min="1296" max="1297" width="13.140625" style="47" bestFit="1" customWidth="1"/>
    <col min="1298" max="1298" width="10.5703125" style="47" bestFit="1" customWidth="1"/>
    <col min="1299" max="1538" width="9.140625" style="47"/>
    <col min="1539" max="1539" width="7.42578125" style="47" customWidth="1"/>
    <col min="1540" max="1540" width="0" style="47" hidden="1" customWidth="1"/>
    <col min="1541" max="1541" width="17.42578125" style="47" customWidth="1"/>
    <col min="1542" max="1542" width="10.28515625" style="47" customWidth="1"/>
    <col min="1543" max="1544" width="10.7109375" style="47" bestFit="1" customWidth="1"/>
    <col min="1545" max="1551" width="11.7109375" style="47" bestFit="1" customWidth="1"/>
    <col min="1552" max="1553" width="13.140625" style="47" bestFit="1" customWidth="1"/>
    <col min="1554" max="1554" width="10.5703125" style="47" bestFit="1" customWidth="1"/>
    <col min="1555" max="1794" width="9.140625" style="47"/>
    <col min="1795" max="1795" width="7.42578125" style="47" customWidth="1"/>
    <col min="1796" max="1796" width="0" style="47" hidden="1" customWidth="1"/>
    <col min="1797" max="1797" width="17.42578125" style="47" customWidth="1"/>
    <col min="1798" max="1798" width="10.28515625" style="47" customWidth="1"/>
    <col min="1799" max="1800" width="10.7109375" style="47" bestFit="1" customWidth="1"/>
    <col min="1801" max="1807" width="11.7109375" style="47" bestFit="1" customWidth="1"/>
    <col min="1808" max="1809" width="13.140625" style="47" bestFit="1" customWidth="1"/>
    <col min="1810" max="1810" width="10.5703125" style="47" bestFit="1" customWidth="1"/>
    <col min="1811" max="2050" width="9.140625" style="47"/>
    <col min="2051" max="2051" width="7.42578125" style="47" customWidth="1"/>
    <col min="2052" max="2052" width="0" style="47" hidden="1" customWidth="1"/>
    <col min="2053" max="2053" width="17.42578125" style="47" customWidth="1"/>
    <col min="2054" max="2054" width="10.28515625" style="47" customWidth="1"/>
    <col min="2055" max="2056" width="10.7109375" style="47" bestFit="1" customWidth="1"/>
    <col min="2057" max="2063" width="11.7109375" style="47" bestFit="1" customWidth="1"/>
    <col min="2064" max="2065" width="13.140625" style="47" bestFit="1" customWidth="1"/>
    <col min="2066" max="2066" width="10.5703125" style="47" bestFit="1" customWidth="1"/>
    <col min="2067" max="2306" width="9.140625" style="47"/>
    <col min="2307" max="2307" width="7.42578125" style="47" customWidth="1"/>
    <col min="2308" max="2308" width="0" style="47" hidden="1" customWidth="1"/>
    <col min="2309" max="2309" width="17.42578125" style="47" customWidth="1"/>
    <col min="2310" max="2310" width="10.28515625" style="47" customWidth="1"/>
    <col min="2311" max="2312" width="10.7109375" style="47" bestFit="1" customWidth="1"/>
    <col min="2313" max="2319" width="11.7109375" style="47" bestFit="1" customWidth="1"/>
    <col min="2320" max="2321" width="13.140625" style="47" bestFit="1" customWidth="1"/>
    <col min="2322" max="2322" width="10.5703125" style="47" bestFit="1" customWidth="1"/>
    <col min="2323" max="2562" width="9.140625" style="47"/>
    <col min="2563" max="2563" width="7.42578125" style="47" customWidth="1"/>
    <col min="2564" max="2564" width="0" style="47" hidden="1" customWidth="1"/>
    <col min="2565" max="2565" width="17.42578125" style="47" customWidth="1"/>
    <col min="2566" max="2566" width="10.28515625" style="47" customWidth="1"/>
    <col min="2567" max="2568" width="10.7109375" style="47" bestFit="1" customWidth="1"/>
    <col min="2569" max="2575" width="11.7109375" style="47" bestFit="1" customWidth="1"/>
    <col min="2576" max="2577" width="13.140625" style="47" bestFit="1" customWidth="1"/>
    <col min="2578" max="2578" width="10.5703125" style="47" bestFit="1" customWidth="1"/>
    <col min="2579" max="2818" width="9.140625" style="47"/>
    <col min="2819" max="2819" width="7.42578125" style="47" customWidth="1"/>
    <col min="2820" max="2820" width="0" style="47" hidden="1" customWidth="1"/>
    <col min="2821" max="2821" width="17.42578125" style="47" customWidth="1"/>
    <col min="2822" max="2822" width="10.28515625" style="47" customWidth="1"/>
    <col min="2823" max="2824" width="10.7109375" style="47" bestFit="1" customWidth="1"/>
    <col min="2825" max="2831" width="11.7109375" style="47" bestFit="1" customWidth="1"/>
    <col min="2832" max="2833" width="13.140625" style="47" bestFit="1" customWidth="1"/>
    <col min="2834" max="2834" width="10.5703125" style="47" bestFit="1" customWidth="1"/>
    <col min="2835" max="3074" width="9.140625" style="47"/>
    <col min="3075" max="3075" width="7.42578125" style="47" customWidth="1"/>
    <col min="3076" max="3076" width="0" style="47" hidden="1" customWidth="1"/>
    <col min="3077" max="3077" width="17.42578125" style="47" customWidth="1"/>
    <col min="3078" max="3078" width="10.28515625" style="47" customWidth="1"/>
    <col min="3079" max="3080" width="10.7109375" style="47" bestFit="1" customWidth="1"/>
    <col min="3081" max="3087" width="11.7109375" style="47" bestFit="1" customWidth="1"/>
    <col min="3088" max="3089" width="13.140625" style="47" bestFit="1" customWidth="1"/>
    <col min="3090" max="3090" width="10.5703125" style="47" bestFit="1" customWidth="1"/>
    <col min="3091" max="3330" width="9.140625" style="47"/>
    <col min="3331" max="3331" width="7.42578125" style="47" customWidth="1"/>
    <col min="3332" max="3332" width="0" style="47" hidden="1" customWidth="1"/>
    <col min="3333" max="3333" width="17.42578125" style="47" customWidth="1"/>
    <col min="3334" max="3334" width="10.28515625" style="47" customWidth="1"/>
    <col min="3335" max="3336" width="10.7109375" style="47" bestFit="1" customWidth="1"/>
    <col min="3337" max="3343" width="11.7109375" style="47" bestFit="1" customWidth="1"/>
    <col min="3344" max="3345" width="13.140625" style="47" bestFit="1" customWidth="1"/>
    <col min="3346" max="3346" width="10.5703125" style="47" bestFit="1" customWidth="1"/>
    <col min="3347" max="3586" width="9.140625" style="47"/>
    <col min="3587" max="3587" width="7.42578125" style="47" customWidth="1"/>
    <col min="3588" max="3588" width="0" style="47" hidden="1" customWidth="1"/>
    <col min="3589" max="3589" width="17.42578125" style="47" customWidth="1"/>
    <col min="3590" max="3590" width="10.28515625" style="47" customWidth="1"/>
    <col min="3591" max="3592" width="10.7109375" style="47" bestFit="1" customWidth="1"/>
    <col min="3593" max="3599" width="11.7109375" style="47" bestFit="1" customWidth="1"/>
    <col min="3600" max="3601" width="13.140625" style="47" bestFit="1" customWidth="1"/>
    <col min="3602" max="3602" width="10.5703125" style="47" bestFit="1" customWidth="1"/>
    <col min="3603" max="3842" width="9.140625" style="47"/>
    <col min="3843" max="3843" width="7.42578125" style="47" customWidth="1"/>
    <col min="3844" max="3844" width="0" style="47" hidden="1" customWidth="1"/>
    <col min="3845" max="3845" width="17.42578125" style="47" customWidth="1"/>
    <col min="3846" max="3846" width="10.28515625" style="47" customWidth="1"/>
    <col min="3847" max="3848" width="10.7109375" style="47" bestFit="1" customWidth="1"/>
    <col min="3849" max="3855" width="11.7109375" style="47" bestFit="1" customWidth="1"/>
    <col min="3856" max="3857" width="13.140625" style="47" bestFit="1" customWidth="1"/>
    <col min="3858" max="3858" width="10.5703125" style="47" bestFit="1" customWidth="1"/>
    <col min="3859" max="4098" width="9.140625" style="47"/>
    <col min="4099" max="4099" width="7.42578125" style="47" customWidth="1"/>
    <col min="4100" max="4100" width="0" style="47" hidden="1" customWidth="1"/>
    <col min="4101" max="4101" width="17.42578125" style="47" customWidth="1"/>
    <col min="4102" max="4102" width="10.28515625" style="47" customWidth="1"/>
    <col min="4103" max="4104" width="10.7109375" style="47" bestFit="1" customWidth="1"/>
    <col min="4105" max="4111" width="11.7109375" style="47" bestFit="1" customWidth="1"/>
    <col min="4112" max="4113" width="13.140625" style="47" bestFit="1" customWidth="1"/>
    <col min="4114" max="4114" width="10.5703125" style="47" bestFit="1" customWidth="1"/>
    <col min="4115" max="4354" width="9.140625" style="47"/>
    <col min="4355" max="4355" width="7.42578125" style="47" customWidth="1"/>
    <col min="4356" max="4356" width="0" style="47" hidden="1" customWidth="1"/>
    <col min="4357" max="4357" width="17.42578125" style="47" customWidth="1"/>
    <col min="4358" max="4358" width="10.28515625" style="47" customWidth="1"/>
    <col min="4359" max="4360" width="10.7109375" style="47" bestFit="1" customWidth="1"/>
    <col min="4361" max="4367" width="11.7109375" style="47" bestFit="1" customWidth="1"/>
    <col min="4368" max="4369" width="13.140625" style="47" bestFit="1" customWidth="1"/>
    <col min="4370" max="4370" width="10.5703125" style="47" bestFit="1" customWidth="1"/>
    <col min="4371" max="4610" width="9.140625" style="47"/>
    <col min="4611" max="4611" width="7.42578125" style="47" customWidth="1"/>
    <col min="4612" max="4612" width="0" style="47" hidden="1" customWidth="1"/>
    <col min="4613" max="4613" width="17.42578125" style="47" customWidth="1"/>
    <col min="4614" max="4614" width="10.28515625" style="47" customWidth="1"/>
    <col min="4615" max="4616" width="10.7109375" style="47" bestFit="1" customWidth="1"/>
    <col min="4617" max="4623" width="11.7109375" style="47" bestFit="1" customWidth="1"/>
    <col min="4624" max="4625" width="13.140625" style="47" bestFit="1" customWidth="1"/>
    <col min="4626" max="4626" width="10.5703125" style="47" bestFit="1" customWidth="1"/>
    <col min="4627" max="4866" width="9.140625" style="47"/>
    <col min="4867" max="4867" width="7.42578125" style="47" customWidth="1"/>
    <col min="4868" max="4868" width="0" style="47" hidden="1" customWidth="1"/>
    <col min="4869" max="4869" width="17.42578125" style="47" customWidth="1"/>
    <col min="4870" max="4870" width="10.28515625" style="47" customWidth="1"/>
    <col min="4871" max="4872" width="10.7109375" style="47" bestFit="1" customWidth="1"/>
    <col min="4873" max="4879" width="11.7109375" style="47" bestFit="1" customWidth="1"/>
    <col min="4880" max="4881" width="13.140625" style="47" bestFit="1" customWidth="1"/>
    <col min="4882" max="4882" width="10.5703125" style="47" bestFit="1" customWidth="1"/>
    <col min="4883" max="5122" width="9.140625" style="47"/>
    <col min="5123" max="5123" width="7.42578125" style="47" customWidth="1"/>
    <col min="5124" max="5124" width="0" style="47" hidden="1" customWidth="1"/>
    <col min="5125" max="5125" width="17.42578125" style="47" customWidth="1"/>
    <col min="5126" max="5126" width="10.28515625" style="47" customWidth="1"/>
    <col min="5127" max="5128" width="10.7109375" style="47" bestFit="1" customWidth="1"/>
    <col min="5129" max="5135" width="11.7109375" style="47" bestFit="1" customWidth="1"/>
    <col min="5136" max="5137" width="13.140625" style="47" bestFit="1" customWidth="1"/>
    <col min="5138" max="5138" width="10.5703125" style="47" bestFit="1" customWidth="1"/>
    <col min="5139" max="5378" width="9.140625" style="47"/>
    <col min="5379" max="5379" width="7.42578125" style="47" customWidth="1"/>
    <col min="5380" max="5380" width="0" style="47" hidden="1" customWidth="1"/>
    <col min="5381" max="5381" width="17.42578125" style="47" customWidth="1"/>
    <col min="5382" max="5382" width="10.28515625" style="47" customWidth="1"/>
    <col min="5383" max="5384" width="10.7109375" style="47" bestFit="1" customWidth="1"/>
    <col min="5385" max="5391" width="11.7109375" style="47" bestFit="1" customWidth="1"/>
    <col min="5392" max="5393" width="13.140625" style="47" bestFit="1" customWidth="1"/>
    <col min="5394" max="5394" width="10.5703125" style="47" bestFit="1" customWidth="1"/>
    <col min="5395" max="5634" width="9.140625" style="47"/>
    <col min="5635" max="5635" width="7.42578125" style="47" customWidth="1"/>
    <col min="5636" max="5636" width="0" style="47" hidden="1" customWidth="1"/>
    <col min="5637" max="5637" width="17.42578125" style="47" customWidth="1"/>
    <col min="5638" max="5638" width="10.28515625" style="47" customWidth="1"/>
    <col min="5639" max="5640" width="10.7109375" style="47" bestFit="1" customWidth="1"/>
    <col min="5641" max="5647" width="11.7109375" style="47" bestFit="1" customWidth="1"/>
    <col min="5648" max="5649" width="13.140625" style="47" bestFit="1" customWidth="1"/>
    <col min="5650" max="5650" width="10.5703125" style="47" bestFit="1" customWidth="1"/>
    <col min="5651" max="5890" width="9.140625" style="47"/>
    <col min="5891" max="5891" width="7.42578125" style="47" customWidth="1"/>
    <col min="5892" max="5892" width="0" style="47" hidden="1" customWidth="1"/>
    <col min="5893" max="5893" width="17.42578125" style="47" customWidth="1"/>
    <col min="5894" max="5894" width="10.28515625" style="47" customWidth="1"/>
    <col min="5895" max="5896" width="10.7109375" style="47" bestFit="1" customWidth="1"/>
    <col min="5897" max="5903" width="11.7109375" style="47" bestFit="1" customWidth="1"/>
    <col min="5904" max="5905" width="13.140625" style="47" bestFit="1" customWidth="1"/>
    <col min="5906" max="5906" width="10.5703125" style="47" bestFit="1" customWidth="1"/>
    <col min="5907" max="6146" width="9.140625" style="47"/>
    <col min="6147" max="6147" width="7.42578125" style="47" customWidth="1"/>
    <col min="6148" max="6148" width="0" style="47" hidden="1" customWidth="1"/>
    <col min="6149" max="6149" width="17.42578125" style="47" customWidth="1"/>
    <col min="6150" max="6150" width="10.28515625" style="47" customWidth="1"/>
    <col min="6151" max="6152" width="10.7109375" style="47" bestFit="1" customWidth="1"/>
    <col min="6153" max="6159" width="11.7109375" style="47" bestFit="1" customWidth="1"/>
    <col min="6160" max="6161" width="13.140625" style="47" bestFit="1" customWidth="1"/>
    <col min="6162" max="6162" width="10.5703125" style="47" bestFit="1" customWidth="1"/>
    <col min="6163" max="6402" width="9.140625" style="47"/>
    <col min="6403" max="6403" width="7.42578125" style="47" customWidth="1"/>
    <col min="6404" max="6404" width="0" style="47" hidden="1" customWidth="1"/>
    <col min="6405" max="6405" width="17.42578125" style="47" customWidth="1"/>
    <col min="6406" max="6406" width="10.28515625" style="47" customWidth="1"/>
    <col min="6407" max="6408" width="10.7109375" style="47" bestFit="1" customWidth="1"/>
    <col min="6409" max="6415" width="11.7109375" style="47" bestFit="1" customWidth="1"/>
    <col min="6416" max="6417" width="13.140625" style="47" bestFit="1" customWidth="1"/>
    <col min="6418" max="6418" width="10.5703125" style="47" bestFit="1" customWidth="1"/>
    <col min="6419" max="6658" width="9.140625" style="47"/>
    <col min="6659" max="6659" width="7.42578125" style="47" customWidth="1"/>
    <col min="6660" max="6660" width="0" style="47" hidden="1" customWidth="1"/>
    <col min="6661" max="6661" width="17.42578125" style="47" customWidth="1"/>
    <col min="6662" max="6662" width="10.28515625" style="47" customWidth="1"/>
    <col min="6663" max="6664" width="10.7109375" style="47" bestFit="1" customWidth="1"/>
    <col min="6665" max="6671" width="11.7109375" style="47" bestFit="1" customWidth="1"/>
    <col min="6672" max="6673" width="13.140625" style="47" bestFit="1" customWidth="1"/>
    <col min="6674" max="6674" width="10.5703125" style="47" bestFit="1" customWidth="1"/>
    <col min="6675" max="6914" width="9.140625" style="47"/>
    <col min="6915" max="6915" width="7.42578125" style="47" customWidth="1"/>
    <col min="6916" max="6916" width="0" style="47" hidden="1" customWidth="1"/>
    <col min="6917" max="6917" width="17.42578125" style="47" customWidth="1"/>
    <col min="6918" max="6918" width="10.28515625" style="47" customWidth="1"/>
    <col min="6919" max="6920" width="10.7109375" style="47" bestFit="1" customWidth="1"/>
    <col min="6921" max="6927" width="11.7109375" style="47" bestFit="1" customWidth="1"/>
    <col min="6928" max="6929" width="13.140625" style="47" bestFit="1" customWidth="1"/>
    <col min="6930" max="6930" width="10.5703125" style="47" bestFit="1" customWidth="1"/>
    <col min="6931" max="7170" width="9.140625" style="47"/>
    <col min="7171" max="7171" width="7.42578125" style="47" customWidth="1"/>
    <col min="7172" max="7172" width="0" style="47" hidden="1" customWidth="1"/>
    <col min="7173" max="7173" width="17.42578125" style="47" customWidth="1"/>
    <col min="7174" max="7174" width="10.28515625" style="47" customWidth="1"/>
    <col min="7175" max="7176" width="10.7109375" style="47" bestFit="1" customWidth="1"/>
    <col min="7177" max="7183" width="11.7109375" style="47" bestFit="1" customWidth="1"/>
    <col min="7184" max="7185" width="13.140625" style="47" bestFit="1" customWidth="1"/>
    <col min="7186" max="7186" width="10.5703125" style="47" bestFit="1" customWidth="1"/>
    <col min="7187" max="7426" width="9.140625" style="47"/>
    <col min="7427" max="7427" width="7.42578125" style="47" customWidth="1"/>
    <col min="7428" max="7428" width="0" style="47" hidden="1" customWidth="1"/>
    <col min="7429" max="7429" width="17.42578125" style="47" customWidth="1"/>
    <col min="7430" max="7430" width="10.28515625" style="47" customWidth="1"/>
    <col min="7431" max="7432" width="10.7109375" style="47" bestFit="1" customWidth="1"/>
    <col min="7433" max="7439" width="11.7109375" style="47" bestFit="1" customWidth="1"/>
    <col min="7440" max="7441" width="13.140625" style="47" bestFit="1" customWidth="1"/>
    <col min="7442" max="7442" width="10.5703125" style="47" bestFit="1" customWidth="1"/>
    <col min="7443" max="7682" width="9.140625" style="47"/>
    <col min="7683" max="7683" width="7.42578125" style="47" customWidth="1"/>
    <col min="7684" max="7684" width="0" style="47" hidden="1" customWidth="1"/>
    <col min="7685" max="7685" width="17.42578125" style="47" customWidth="1"/>
    <col min="7686" max="7686" width="10.28515625" style="47" customWidth="1"/>
    <col min="7687" max="7688" width="10.7109375" style="47" bestFit="1" customWidth="1"/>
    <col min="7689" max="7695" width="11.7109375" style="47" bestFit="1" customWidth="1"/>
    <col min="7696" max="7697" width="13.140625" style="47" bestFit="1" customWidth="1"/>
    <col min="7698" max="7698" width="10.5703125" style="47" bestFit="1" customWidth="1"/>
    <col min="7699" max="7938" width="9.140625" style="47"/>
    <col min="7939" max="7939" width="7.42578125" style="47" customWidth="1"/>
    <col min="7940" max="7940" width="0" style="47" hidden="1" customWidth="1"/>
    <col min="7941" max="7941" width="17.42578125" style="47" customWidth="1"/>
    <col min="7942" max="7942" width="10.28515625" style="47" customWidth="1"/>
    <col min="7943" max="7944" width="10.7109375" style="47" bestFit="1" customWidth="1"/>
    <col min="7945" max="7951" width="11.7109375" style="47" bestFit="1" customWidth="1"/>
    <col min="7952" max="7953" width="13.140625" style="47" bestFit="1" customWidth="1"/>
    <col min="7954" max="7954" width="10.5703125" style="47" bestFit="1" customWidth="1"/>
    <col min="7955" max="8194" width="9.140625" style="47"/>
    <col min="8195" max="8195" width="7.42578125" style="47" customWidth="1"/>
    <col min="8196" max="8196" width="0" style="47" hidden="1" customWidth="1"/>
    <col min="8197" max="8197" width="17.42578125" style="47" customWidth="1"/>
    <col min="8198" max="8198" width="10.28515625" style="47" customWidth="1"/>
    <col min="8199" max="8200" width="10.7109375" style="47" bestFit="1" customWidth="1"/>
    <col min="8201" max="8207" width="11.7109375" style="47" bestFit="1" customWidth="1"/>
    <col min="8208" max="8209" width="13.140625" style="47" bestFit="1" customWidth="1"/>
    <col min="8210" max="8210" width="10.5703125" style="47" bestFit="1" customWidth="1"/>
    <col min="8211" max="8450" width="9.140625" style="47"/>
    <col min="8451" max="8451" width="7.42578125" style="47" customWidth="1"/>
    <col min="8452" max="8452" width="0" style="47" hidden="1" customWidth="1"/>
    <col min="8453" max="8453" width="17.42578125" style="47" customWidth="1"/>
    <col min="8454" max="8454" width="10.28515625" style="47" customWidth="1"/>
    <col min="8455" max="8456" width="10.7109375" style="47" bestFit="1" customWidth="1"/>
    <col min="8457" max="8463" width="11.7109375" style="47" bestFit="1" customWidth="1"/>
    <col min="8464" max="8465" width="13.140625" style="47" bestFit="1" customWidth="1"/>
    <col min="8466" max="8466" width="10.5703125" style="47" bestFit="1" customWidth="1"/>
    <col min="8467" max="8706" width="9.140625" style="47"/>
    <col min="8707" max="8707" width="7.42578125" style="47" customWidth="1"/>
    <col min="8708" max="8708" width="0" style="47" hidden="1" customWidth="1"/>
    <col min="8709" max="8709" width="17.42578125" style="47" customWidth="1"/>
    <col min="8710" max="8710" width="10.28515625" style="47" customWidth="1"/>
    <col min="8711" max="8712" width="10.7109375" style="47" bestFit="1" customWidth="1"/>
    <col min="8713" max="8719" width="11.7109375" style="47" bestFit="1" customWidth="1"/>
    <col min="8720" max="8721" width="13.140625" style="47" bestFit="1" customWidth="1"/>
    <col min="8722" max="8722" width="10.5703125" style="47" bestFit="1" customWidth="1"/>
    <col min="8723" max="8962" width="9.140625" style="47"/>
    <col min="8963" max="8963" width="7.42578125" style="47" customWidth="1"/>
    <col min="8964" max="8964" width="0" style="47" hidden="1" customWidth="1"/>
    <col min="8965" max="8965" width="17.42578125" style="47" customWidth="1"/>
    <col min="8966" max="8966" width="10.28515625" style="47" customWidth="1"/>
    <col min="8967" max="8968" width="10.7109375" style="47" bestFit="1" customWidth="1"/>
    <col min="8969" max="8975" width="11.7109375" style="47" bestFit="1" customWidth="1"/>
    <col min="8976" max="8977" width="13.140625" style="47" bestFit="1" customWidth="1"/>
    <col min="8978" max="8978" width="10.5703125" style="47" bestFit="1" customWidth="1"/>
    <col min="8979" max="9218" width="9.140625" style="47"/>
    <col min="9219" max="9219" width="7.42578125" style="47" customWidth="1"/>
    <col min="9220" max="9220" width="0" style="47" hidden="1" customWidth="1"/>
    <col min="9221" max="9221" width="17.42578125" style="47" customWidth="1"/>
    <col min="9222" max="9222" width="10.28515625" style="47" customWidth="1"/>
    <col min="9223" max="9224" width="10.7109375" style="47" bestFit="1" customWidth="1"/>
    <col min="9225" max="9231" width="11.7109375" style="47" bestFit="1" customWidth="1"/>
    <col min="9232" max="9233" width="13.140625" style="47" bestFit="1" customWidth="1"/>
    <col min="9234" max="9234" width="10.5703125" style="47" bestFit="1" customWidth="1"/>
    <col min="9235" max="9474" width="9.140625" style="47"/>
    <col min="9475" max="9475" width="7.42578125" style="47" customWidth="1"/>
    <col min="9476" max="9476" width="0" style="47" hidden="1" customWidth="1"/>
    <col min="9477" max="9477" width="17.42578125" style="47" customWidth="1"/>
    <col min="9478" max="9478" width="10.28515625" style="47" customWidth="1"/>
    <col min="9479" max="9480" width="10.7109375" style="47" bestFit="1" customWidth="1"/>
    <col min="9481" max="9487" width="11.7109375" style="47" bestFit="1" customWidth="1"/>
    <col min="9488" max="9489" width="13.140625" style="47" bestFit="1" customWidth="1"/>
    <col min="9490" max="9490" width="10.5703125" style="47" bestFit="1" customWidth="1"/>
    <col min="9491" max="9730" width="9.140625" style="47"/>
    <col min="9731" max="9731" width="7.42578125" style="47" customWidth="1"/>
    <col min="9732" max="9732" width="0" style="47" hidden="1" customWidth="1"/>
    <col min="9733" max="9733" width="17.42578125" style="47" customWidth="1"/>
    <col min="9734" max="9734" width="10.28515625" style="47" customWidth="1"/>
    <col min="9735" max="9736" width="10.7109375" style="47" bestFit="1" customWidth="1"/>
    <col min="9737" max="9743" width="11.7109375" style="47" bestFit="1" customWidth="1"/>
    <col min="9744" max="9745" width="13.140625" style="47" bestFit="1" customWidth="1"/>
    <col min="9746" max="9746" width="10.5703125" style="47" bestFit="1" customWidth="1"/>
    <col min="9747" max="9986" width="9.140625" style="47"/>
    <col min="9987" max="9987" width="7.42578125" style="47" customWidth="1"/>
    <col min="9988" max="9988" width="0" style="47" hidden="1" customWidth="1"/>
    <col min="9989" max="9989" width="17.42578125" style="47" customWidth="1"/>
    <col min="9990" max="9990" width="10.28515625" style="47" customWidth="1"/>
    <col min="9991" max="9992" width="10.7109375" style="47" bestFit="1" customWidth="1"/>
    <col min="9993" max="9999" width="11.7109375" style="47" bestFit="1" customWidth="1"/>
    <col min="10000" max="10001" width="13.140625" style="47" bestFit="1" customWidth="1"/>
    <col min="10002" max="10002" width="10.5703125" style="47" bestFit="1" customWidth="1"/>
    <col min="10003" max="10242" width="9.140625" style="47"/>
    <col min="10243" max="10243" width="7.42578125" style="47" customWidth="1"/>
    <col min="10244" max="10244" width="0" style="47" hidden="1" customWidth="1"/>
    <col min="10245" max="10245" width="17.42578125" style="47" customWidth="1"/>
    <col min="10246" max="10246" width="10.28515625" style="47" customWidth="1"/>
    <col min="10247" max="10248" width="10.7109375" style="47" bestFit="1" customWidth="1"/>
    <col min="10249" max="10255" width="11.7109375" style="47" bestFit="1" customWidth="1"/>
    <col min="10256" max="10257" width="13.140625" style="47" bestFit="1" customWidth="1"/>
    <col min="10258" max="10258" width="10.5703125" style="47" bestFit="1" customWidth="1"/>
    <col min="10259" max="10498" width="9.140625" style="47"/>
    <col min="10499" max="10499" width="7.42578125" style="47" customWidth="1"/>
    <col min="10500" max="10500" width="0" style="47" hidden="1" customWidth="1"/>
    <col min="10501" max="10501" width="17.42578125" style="47" customWidth="1"/>
    <col min="10502" max="10502" width="10.28515625" style="47" customWidth="1"/>
    <col min="10503" max="10504" width="10.7109375" style="47" bestFit="1" customWidth="1"/>
    <col min="10505" max="10511" width="11.7109375" style="47" bestFit="1" customWidth="1"/>
    <col min="10512" max="10513" width="13.140625" style="47" bestFit="1" customWidth="1"/>
    <col min="10514" max="10514" width="10.5703125" style="47" bestFit="1" customWidth="1"/>
    <col min="10515" max="10754" width="9.140625" style="47"/>
    <col min="10755" max="10755" width="7.42578125" style="47" customWidth="1"/>
    <col min="10756" max="10756" width="0" style="47" hidden="1" customWidth="1"/>
    <col min="10757" max="10757" width="17.42578125" style="47" customWidth="1"/>
    <col min="10758" max="10758" width="10.28515625" style="47" customWidth="1"/>
    <col min="10759" max="10760" width="10.7109375" style="47" bestFit="1" customWidth="1"/>
    <col min="10761" max="10767" width="11.7109375" style="47" bestFit="1" customWidth="1"/>
    <col min="10768" max="10769" width="13.140625" style="47" bestFit="1" customWidth="1"/>
    <col min="10770" max="10770" width="10.5703125" style="47" bestFit="1" customWidth="1"/>
    <col min="10771" max="11010" width="9.140625" style="47"/>
    <col min="11011" max="11011" width="7.42578125" style="47" customWidth="1"/>
    <col min="11012" max="11012" width="0" style="47" hidden="1" customWidth="1"/>
    <col min="11013" max="11013" width="17.42578125" style="47" customWidth="1"/>
    <col min="11014" max="11014" width="10.28515625" style="47" customWidth="1"/>
    <col min="11015" max="11016" width="10.7109375" style="47" bestFit="1" customWidth="1"/>
    <col min="11017" max="11023" width="11.7109375" style="47" bestFit="1" customWidth="1"/>
    <col min="11024" max="11025" width="13.140625" style="47" bestFit="1" customWidth="1"/>
    <col min="11026" max="11026" width="10.5703125" style="47" bestFit="1" customWidth="1"/>
    <col min="11027" max="11266" width="9.140625" style="47"/>
    <col min="11267" max="11267" width="7.42578125" style="47" customWidth="1"/>
    <col min="11268" max="11268" width="0" style="47" hidden="1" customWidth="1"/>
    <col min="11269" max="11269" width="17.42578125" style="47" customWidth="1"/>
    <col min="11270" max="11270" width="10.28515625" style="47" customWidth="1"/>
    <col min="11271" max="11272" width="10.7109375" style="47" bestFit="1" customWidth="1"/>
    <col min="11273" max="11279" width="11.7109375" style="47" bestFit="1" customWidth="1"/>
    <col min="11280" max="11281" width="13.140625" style="47" bestFit="1" customWidth="1"/>
    <col min="11282" max="11282" width="10.5703125" style="47" bestFit="1" customWidth="1"/>
    <col min="11283" max="11522" width="9.140625" style="47"/>
    <col min="11523" max="11523" width="7.42578125" style="47" customWidth="1"/>
    <col min="11524" max="11524" width="0" style="47" hidden="1" customWidth="1"/>
    <col min="11525" max="11525" width="17.42578125" style="47" customWidth="1"/>
    <col min="11526" max="11526" width="10.28515625" style="47" customWidth="1"/>
    <col min="11527" max="11528" width="10.7109375" style="47" bestFit="1" customWidth="1"/>
    <col min="11529" max="11535" width="11.7109375" style="47" bestFit="1" customWidth="1"/>
    <col min="11536" max="11537" width="13.140625" style="47" bestFit="1" customWidth="1"/>
    <col min="11538" max="11538" width="10.5703125" style="47" bestFit="1" customWidth="1"/>
    <col min="11539" max="11778" width="9.140625" style="47"/>
    <col min="11779" max="11779" width="7.42578125" style="47" customWidth="1"/>
    <col min="11780" max="11780" width="0" style="47" hidden="1" customWidth="1"/>
    <col min="11781" max="11781" width="17.42578125" style="47" customWidth="1"/>
    <col min="11782" max="11782" width="10.28515625" style="47" customWidth="1"/>
    <col min="11783" max="11784" width="10.7109375" style="47" bestFit="1" customWidth="1"/>
    <col min="11785" max="11791" width="11.7109375" style="47" bestFit="1" customWidth="1"/>
    <col min="11792" max="11793" width="13.140625" style="47" bestFit="1" customWidth="1"/>
    <col min="11794" max="11794" width="10.5703125" style="47" bestFit="1" customWidth="1"/>
    <col min="11795" max="12034" width="9.140625" style="47"/>
    <col min="12035" max="12035" width="7.42578125" style="47" customWidth="1"/>
    <col min="12036" max="12036" width="0" style="47" hidden="1" customWidth="1"/>
    <col min="12037" max="12037" width="17.42578125" style="47" customWidth="1"/>
    <col min="12038" max="12038" width="10.28515625" style="47" customWidth="1"/>
    <col min="12039" max="12040" width="10.7109375" style="47" bestFit="1" customWidth="1"/>
    <col min="12041" max="12047" width="11.7109375" style="47" bestFit="1" customWidth="1"/>
    <col min="12048" max="12049" width="13.140625" style="47" bestFit="1" customWidth="1"/>
    <col min="12050" max="12050" width="10.5703125" style="47" bestFit="1" customWidth="1"/>
    <col min="12051" max="12290" width="9.140625" style="47"/>
    <col min="12291" max="12291" width="7.42578125" style="47" customWidth="1"/>
    <col min="12292" max="12292" width="0" style="47" hidden="1" customWidth="1"/>
    <col min="12293" max="12293" width="17.42578125" style="47" customWidth="1"/>
    <col min="12294" max="12294" width="10.28515625" style="47" customWidth="1"/>
    <col min="12295" max="12296" width="10.7109375" style="47" bestFit="1" customWidth="1"/>
    <col min="12297" max="12303" width="11.7109375" style="47" bestFit="1" customWidth="1"/>
    <col min="12304" max="12305" width="13.140625" style="47" bestFit="1" customWidth="1"/>
    <col min="12306" max="12306" width="10.5703125" style="47" bestFit="1" customWidth="1"/>
    <col min="12307" max="12546" width="9.140625" style="47"/>
    <col min="12547" max="12547" width="7.42578125" style="47" customWidth="1"/>
    <col min="12548" max="12548" width="0" style="47" hidden="1" customWidth="1"/>
    <col min="12549" max="12549" width="17.42578125" style="47" customWidth="1"/>
    <col min="12550" max="12550" width="10.28515625" style="47" customWidth="1"/>
    <col min="12551" max="12552" width="10.7109375" style="47" bestFit="1" customWidth="1"/>
    <col min="12553" max="12559" width="11.7109375" style="47" bestFit="1" customWidth="1"/>
    <col min="12560" max="12561" width="13.140625" style="47" bestFit="1" customWidth="1"/>
    <col min="12562" max="12562" width="10.5703125" style="47" bestFit="1" customWidth="1"/>
    <col min="12563" max="12802" width="9.140625" style="47"/>
    <col min="12803" max="12803" width="7.42578125" style="47" customWidth="1"/>
    <col min="12804" max="12804" width="0" style="47" hidden="1" customWidth="1"/>
    <col min="12805" max="12805" width="17.42578125" style="47" customWidth="1"/>
    <col min="12806" max="12806" width="10.28515625" style="47" customWidth="1"/>
    <col min="12807" max="12808" width="10.7109375" style="47" bestFit="1" customWidth="1"/>
    <col min="12809" max="12815" width="11.7109375" style="47" bestFit="1" customWidth="1"/>
    <col min="12816" max="12817" width="13.140625" style="47" bestFit="1" customWidth="1"/>
    <col min="12818" max="12818" width="10.5703125" style="47" bestFit="1" customWidth="1"/>
    <col min="12819" max="13058" width="9.140625" style="47"/>
    <col min="13059" max="13059" width="7.42578125" style="47" customWidth="1"/>
    <col min="13060" max="13060" width="0" style="47" hidden="1" customWidth="1"/>
    <col min="13061" max="13061" width="17.42578125" style="47" customWidth="1"/>
    <col min="13062" max="13062" width="10.28515625" style="47" customWidth="1"/>
    <col min="13063" max="13064" width="10.7109375" style="47" bestFit="1" customWidth="1"/>
    <col min="13065" max="13071" width="11.7109375" style="47" bestFit="1" customWidth="1"/>
    <col min="13072" max="13073" width="13.140625" style="47" bestFit="1" customWidth="1"/>
    <col min="13074" max="13074" width="10.5703125" style="47" bestFit="1" customWidth="1"/>
    <col min="13075" max="13314" width="9.140625" style="47"/>
    <col min="13315" max="13315" width="7.42578125" style="47" customWidth="1"/>
    <col min="13316" max="13316" width="0" style="47" hidden="1" customWidth="1"/>
    <col min="13317" max="13317" width="17.42578125" style="47" customWidth="1"/>
    <col min="13318" max="13318" width="10.28515625" style="47" customWidth="1"/>
    <col min="13319" max="13320" width="10.7109375" style="47" bestFit="1" customWidth="1"/>
    <col min="13321" max="13327" width="11.7109375" style="47" bestFit="1" customWidth="1"/>
    <col min="13328" max="13329" width="13.140625" style="47" bestFit="1" customWidth="1"/>
    <col min="13330" max="13330" width="10.5703125" style="47" bestFit="1" customWidth="1"/>
    <col min="13331" max="13570" width="9.140625" style="47"/>
    <col min="13571" max="13571" width="7.42578125" style="47" customWidth="1"/>
    <col min="13572" max="13572" width="0" style="47" hidden="1" customWidth="1"/>
    <col min="13573" max="13573" width="17.42578125" style="47" customWidth="1"/>
    <col min="13574" max="13574" width="10.28515625" style="47" customWidth="1"/>
    <col min="13575" max="13576" width="10.7109375" style="47" bestFit="1" customWidth="1"/>
    <col min="13577" max="13583" width="11.7109375" style="47" bestFit="1" customWidth="1"/>
    <col min="13584" max="13585" width="13.140625" style="47" bestFit="1" customWidth="1"/>
    <col min="13586" max="13586" width="10.5703125" style="47" bestFit="1" customWidth="1"/>
    <col min="13587" max="13826" width="9.140625" style="47"/>
    <col min="13827" max="13827" width="7.42578125" style="47" customWidth="1"/>
    <col min="13828" max="13828" width="0" style="47" hidden="1" customWidth="1"/>
    <col min="13829" max="13829" width="17.42578125" style="47" customWidth="1"/>
    <col min="13830" max="13830" width="10.28515625" style="47" customWidth="1"/>
    <col min="13831" max="13832" width="10.7109375" style="47" bestFit="1" customWidth="1"/>
    <col min="13833" max="13839" width="11.7109375" style="47" bestFit="1" customWidth="1"/>
    <col min="13840" max="13841" width="13.140625" style="47" bestFit="1" customWidth="1"/>
    <col min="13842" max="13842" width="10.5703125" style="47" bestFit="1" customWidth="1"/>
    <col min="13843" max="14082" width="9.140625" style="47"/>
    <col min="14083" max="14083" width="7.42578125" style="47" customWidth="1"/>
    <col min="14084" max="14084" width="0" style="47" hidden="1" customWidth="1"/>
    <col min="14085" max="14085" width="17.42578125" style="47" customWidth="1"/>
    <col min="14086" max="14086" width="10.28515625" style="47" customWidth="1"/>
    <col min="14087" max="14088" width="10.7109375" style="47" bestFit="1" customWidth="1"/>
    <col min="14089" max="14095" width="11.7109375" style="47" bestFit="1" customWidth="1"/>
    <col min="14096" max="14097" width="13.140625" style="47" bestFit="1" customWidth="1"/>
    <col min="14098" max="14098" width="10.5703125" style="47" bestFit="1" customWidth="1"/>
    <col min="14099" max="14338" width="9.140625" style="47"/>
    <col min="14339" max="14339" width="7.42578125" style="47" customWidth="1"/>
    <col min="14340" max="14340" width="0" style="47" hidden="1" customWidth="1"/>
    <col min="14341" max="14341" width="17.42578125" style="47" customWidth="1"/>
    <col min="14342" max="14342" width="10.28515625" style="47" customWidth="1"/>
    <col min="14343" max="14344" width="10.7109375" style="47" bestFit="1" customWidth="1"/>
    <col min="14345" max="14351" width="11.7109375" style="47" bestFit="1" customWidth="1"/>
    <col min="14352" max="14353" width="13.140625" style="47" bestFit="1" customWidth="1"/>
    <col min="14354" max="14354" width="10.5703125" style="47" bestFit="1" customWidth="1"/>
    <col min="14355" max="14594" width="9.140625" style="47"/>
    <col min="14595" max="14595" width="7.42578125" style="47" customWidth="1"/>
    <col min="14596" max="14596" width="0" style="47" hidden="1" customWidth="1"/>
    <col min="14597" max="14597" width="17.42578125" style="47" customWidth="1"/>
    <col min="14598" max="14598" width="10.28515625" style="47" customWidth="1"/>
    <col min="14599" max="14600" width="10.7109375" style="47" bestFit="1" customWidth="1"/>
    <col min="14601" max="14607" width="11.7109375" style="47" bestFit="1" customWidth="1"/>
    <col min="14608" max="14609" width="13.140625" style="47" bestFit="1" customWidth="1"/>
    <col min="14610" max="14610" width="10.5703125" style="47" bestFit="1" customWidth="1"/>
    <col min="14611" max="14850" width="9.140625" style="47"/>
    <col min="14851" max="14851" width="7.42578125" style="47" customWidth="1"/>
    <col min="14852" max="14852" width="0" style="47" hidden="1" customWidth="1"/>
    <col min="14853" max="14853" width="17.42578125" style="47" customWidth="1"/>
    <col min="14854" max="14854" width="10.28515625" style="47" customWidth="1"/>
    <col min="14855" max="14856" width="10.7109375" style="47" bestFit="1" customWidth="1"/>
    <col min="14857" max="14863" width="11.7109375" style="47" bestFit="1" customWidth="1"/>
    <col min="14864" max="14865" width="13.140625" style="47" bestFit="1" customWidth="1"/>
    <col min="14866" max="14866" width="10.5703125" style="47" bestFit="1" customWidth="1"/>
    <col min="14867" max="15106" width="9.140625" style="47"/>
    <col min="15107" max="15107" width="7.42578125" style="47" customWidth="1"/>
    <col min="15108" max="15108" width="0" style="47" hidden="1" customWidth="1"/>
    <col min="15109" max="15109" width="17.42578125" style="47" customWidth="1"/>
    <col min="15110" max="15110" width="10.28515625" style="47" customWidth="1"/>
    <col min="15111" max="15112" width="10.7109375" style="47" bestFit="1" customWidth="1"/>
    <col min="15113" max="15119" width="11.7109375" style="47" bestFit="1" customWidth="1"/>
    <col min="15120" max="15121" width="13.140625" style="47" bestFit="1" customWidth="1"/>
    <col min="15122" max="15122" width="10.5703125" style="47" bestFit="1" customWidth="1"/>
    <col min="15123" max="15362" width="9.140625" style="47"/>
    <col min="15363" max="15363" width="7.42578125" style="47" customWidth="1"/>
    <col min="15364" max="15364" width="0" style="47" hidden="1" customWidth="1"/>
    <col min="15365" max="15365" width="17.42578125" style="47" customWidth="1"/>
    <col min="15366" max="15366" width="10.28515625" style="47" customWidth="1"/>
    <col min="15367" max="15368" width="10.7109375" style="47" bestFit="1" customWidth="1"/>
    <col min="15369" max="15375" width="11.7109375" style="47" bestFit="1" customWidth="1"/>
    <col min="15376" max="15377" width="13.140625" style="47" bestFit="1" customWidth="1"/>
    <col min="15378" max="15378" width="10.5703125" style="47" bestFit="1" customWidth="1"/>
    <col min="15379" max="15618" width="9.140625" style="47"/>
    <col min="15619" max="15619" width="7.42578125" style="47" customWidth="1"/>
    <col min="15620" max="15620" width="0" style="47" hidden="1" customWidth="1"/>
    <col min="15621" max="15621" width="17.42578125" style="47" customWidth="1"/>
    <col min="15622" max="15622" width="10.28515625" style="47" customWidth="1"/>
    <col min="15623" max="15624" width="10.7109375" style="47" bestFit="1" customWidth="1"/>
    <col min="15625" max="15631" width="11.7109375" style="47" bestFit="1" customWidth="1"/>
    <col min="15632" max="15633" width="13.140625" style="47" bestFit="1" customWidth="1"/>
    <col min="15634" max="15634" width="10.5703125" style="47" bestFit="1" customWidth="1"/>
    <col min="15635" max="15874" width="9.140625" style="47"/>
    <col min="15875" max="15875" width="7.42578125" style="47" customWidth="1"/>
    <col min="15876" max="15876" width="0" style="47" hidden="1" customWidth="1"/>
    <col min="15877" max="15877" width="17.42578125" style="47" customWidth="1"/>
    <col min="15878" max="15878" width="10.28515625" style="47" customWidth="1"/>
    <col min="15879" max="15880" width="10.7109375" style="47" bestFit="1" customWidth="1"/>
    <col min="15881" max="15887" width="11.7109375" style="47" bestFit="1" customWidth="1"/>
    <col min="15888" max="15889" width="13.140625" style="47" bestFit="1" customWidth="1"/>
    <col min="15890" max="15890" width="10.5703125" style="47" bestFit="1" customWidth="1"/>
    <col min="15891" max="16130" width="9.140625" style="47"/>
    <col min="16131" max="16131" width="7.42578125" style="47" customWidth="1"/>
    <col min="16132" max="16132" width="0" style="47" hidden="1" customWidth="1"/>
    <col min="16133" max="16133" width="17.42578125" style="47" customWidth="1"/>
    <col min="16134" max="16134" width="10.28515625" style="47" customWidth="1"/>
    <col min="16135" max="16136" width="10.7109375" style="47" bestFit="1" customWidth="1"/>
    <col min="16137" max="16143" width="11.7109375" style="47" bestFit="1" customWidth="1"/>
    <col min="16144" max="16145" width="13.140625" style="47" bestFit="1" customWidth="1"/>
    <col min="16146" max="16146" width="10.5703125" style="47" bestFit="1" customWidth="1"/>
    <col min="16147" max="16384" width="9.140625" style="47"/>
  </cols>
  <sheetData>
    <row r="1" spans="1:18" s="32" customFormat="1" ht="51">
      <c r="C1" s="33" t="s">
        <v>28</v>
      </c>
      <c r="D1" s="34" t="s">
        <v>10</v>
      </c>
      <c r="E1" s="34" t="s">
        <v>11</v>
      </c>
      <c r="F1" s="35" t="s">
        <v>12</v>
      </c>
      <c r="G1" s="35" t="s">
        <v>13</v>
      </c>
      <c r="H1" s="35" t="s">
        <v>14</v>
      </c>
      <c r="I1" s="35" t="s">
        <v>15</v>
      </c>
      <c r="J1" s="35" t="s">
        <v>16</v>
      </c>
      <c r="K1" s="35" t="s">
        <v>17</v>
      </c>
      <c r="L1" s="35" t="s">
        <v>18</v>
      </c>
      <c r="M1" s="35" t="s">
        <v>19</v>
      </c>
      <c r="N1" s="35" t="s">
        <v>20</v>
      </c>
      <c r="O1" s="35" t="s">
        <v>21</v>
      </c>
      <c r="P1" s="35" t="s">
        <v>22</v>
      </c>
    </row>
    <row r="2" spans="1:18" s="32" customFormat="1" ht="18.75">
      <c r="A2" s="32" t="s">
        <v>23</v>
      </c>
      <c r="C2" s="36">
        <f>SUM(D2:P2)</f>
        <v>3023244</v>
      </c>
      <c r="D2" s="37">
        <v>3454</v>
      </c>
      <c r="E2" s="37">
        <v>22127</v>
      </c>
      <c r="F2" s="37">
        <v>55873</v>
      </c>
      <c r="G2" s="37">
        <v>74348</v>
      </c>
      <c r="H2" s="37">
        <v>94382</v>
      </c>
      <c r="I2" s="37">
        <v>200731</v>
      </c>
      <c r="J2" s="37">
        <v>160571</v>
      </c>
      <c r="K2" s="37">
        <v>186913</v>
      </c>
      <c r="L2" s="37">
        <v>172769</v>
      </c>
      <c r="M2" s="37">
        <v>253525</v>
      </c>
      <c r="N2" s="37">
        <v>209991</v>
      </c>
      <c r="O2" s="37">
        <v>197370</v>
      </c>
      <c r="P2" s="37">
        <v>1391190</v>
      </c>
      <c r="R2" s="38"/>
    </row>
    <row r="3" spans="1:18" s="32" customFormat="1" ht="18.75">
      <c r="A3" s="32" t="s">
        <v>3</v>
      </c>
      <c r="C3" s="39">
        <f>SUM(D3:P3)</f>
        <v>1963760</v>
      </c>
      <c r="D3" s="40">
        <v>1277</v>
      </c>
      <c r="E3" s="40">
        <v>9265</v>
      </c>
      <c r="F3" s="40">
        <v>31554</v>
      </c>
      <c r="G3" s="40">
        <v>56122</v>
      </c>
      <c r="H3" s="40">
        <v>53873</v>
      </c>
      <c r="I3" s="40">
        <v>107474</v>
      </c>
      <c r="J3" s="40">
        <v>107217</v>
      </c>
      <c r="K3" s="40">
        <v>143188</v>
      </c>
      <c r="L3" s="40">
        <v>127356</v>
      </c>
      <c r="M3" s="40">
        <v>168087</v>
      </c>
      <c r="N3" s="40">
        <v>131376</v>
      </c>
      <c r="O3" s="40">
        <v>125573</v>
      </c>
      <c r="P3" s="40">
        <v>901398</v>
      </c>
    </row>
    <row r="4" spans="1:18" s="32" customFormat="1" ht="18.75">
      <c r="A4" s="32" t="s">
        <v>24</v>
      </c>
      <c r="B4" s="41"/>
      <c r="C4" s="42">
        <f>SUM(D4:P4)</f>
        <v>4987004</v>
      </c>
      <c r="D4" s="42">
        <f>D2+D3</f>
        <v>4731</v>
      </c>
      <c r="E4" s="42">
        <f t="shared" ref="E4:P4" si="0">E2+E3</f>
        <v>31392</v>
      </c>
      <c r="F4" s="42">
        <f t="shared" si="0"/>
        <v>87427</v>
      </c>
      <c r="G4" s="42">
        <f t="shared" si="0"/>
        <v>130470</v>
      </c>
      <c r="H4" s="42">
        <f t="shared" si="0"/>
        <v>148255</v>
      </c>
      <c r="I4" s="42">
        <f t="shared" si="0"/>
        <v>308205</v>
      </c>
      <c r="J4" s="42">
        <f t="shared" si="0"/>
        <v>267788</v>
      </c>
      <c r="K4" s="42">
        <f t="shared" si="0"/>
        <v>330101</v>
      </c>
      <c r="L4" s="42">
        <f t="shared" si="0"/>
        <v>300125</v>
      </c>
      <c r="M4" s="42">
        <f t="shared" si="0"/>
        <v>421612</v>
      </c>
      <c r="N4" s="42">
        <f t="shared" si="0"/>
        <v>341367</v>
      </c>
      <c r="O4" s="42">
        <f t="shared" si="0"/>
        <v>322943</v>
      </c>
      <c r="P4" s="42">
        <f t="shared" si="0"/>
        <v>2292588</v>
      </c>
    </row>
    <row r="5" spans="1:18" s="32" customFormat="1" ht="18.75">
      <c r="C5" s="43" t="s">
        <v>23</v>
      </c>
      <c r="D5" s="44">
        <f>D2/C2</f>
        <v>1.1424813875426528E-3</v>
      </c>
      <c r="E5" s="44">
        <f>E2/C2</f>
        <v>7.318959369471998E-3</v>
      </c>
      <c r="F5" s="44">
        <f>F2/C2</f>
        <v>1.8481141449383509E-2</v>
      </c>
      <c r="G5" s="44">
        <f>G2/C2</f>
        <v>2.4592126867695761E-2</v>
      </c>
      <c r="H5" s="44">
        <f>H2/C2</f>
        <v>3.1218783531861801E-2</v>
      </c>
      <c r="I5" s="44">
        <f>I2/C2</f>
        <v>6.6395897916278007E-2</v>
      </c>
      <c r="J5" s="44">
        <f>J2/C2</f>
        <v>5.3112153699800609E-2</v>
      </c>
      <c r="K5" s="44">
        <f>K2/C2</f>
        <v>6.1825310825060764E-2</v>
      </c>
      <c r="L5" s="44">
        <f>L2/C2</f>
        <v>5.714689254324163E-2</v>
      </c>
      <c r="M5" s="44">
        <f>M2/C2</f>
        <v>8.3858596924363371E-2</v>
      </c>
      <c r="N5" s="44">
        <f>N2/C2</f>
        <v>6.9458832962208811E-2</v>
      </c>
      <c r="O5" s="44">
        <f>O2/C2</f>
        <v>6.5284178187403993E-2</v>
      </c>
      <c r="P5" s="44">
        <f>P2/C2</f>
        <v>0.4601646443356871</v>
      </c>
    </row>
    <row r="6" spans="1:18" s="32" customFormat="1" ht="18.75">
      <c r="C6" s="43" t="s">
        <v>3</v>
      </c>
      <c r="D6" s="45">
        <f>D3/C3</f>
        <v>6.5028313032142421E-4</v>
      </c>
      <c r="E6" s="45">
        <f>E3/C3</f>
        <v>4.7179899784087669E-3</v>
      </c>
      <c r="F6" s="45">
        <f>F3/C3</f>
        <v>1.6068154968020533E-2</v>
      </c>
      <c r="G6" s="45">
        <f>G3/C3</f>
        <v>2.8578848739153461E-2</v>
      </c>
      <c r="H6" s="45">
        <f>H3/C3</f>
        <v>2.7433596773536482E-2</v>
      </c>
      <c r="I6" s="45">
        <f>I3/C3</f>
        <v>5.4728683749541693E-2</v>
      </c>
      <c r="J6" s="45">
        <f>J3/C3</f>
        <v>5.4597812359962521E-2</v>
      </c>
      <c r="K6" s="45">
        <f>K3/C3</f>
        <v>7.2915223856275718E-2</v>
      </c>
      <c r="L6" s="45">
        <f>L3/C3</f>
        <v>6.4853138876441119E-2</v>
      </c>
      <c r="M6" s="45">
        <f>M3/C3</f>
        <v>8.5594471829551474E-2</v>
      </c>
      <c r="N6" s="45">
        <f>N3/C3</f>
        <v>6.6900232207601745E-2</v>
      </c>
      <c r="O6" s="45">
        <f>O3/C3</f>
        <v>6.3945186784535785E-2</v>
      </c>
      <c r="P6" s="45">
        <f>P3/C3</f>
        <v>0.4590163767466493</v>
      </c>
    </row>
    <row r="7" spans="1:18" s="32" customFormat="1" ht="18.75">
      <c r="C7" s="43" t="s">
        <v>24</v>
      </c>
      <c r="D7" s="46">
        <f>D4/C4</f>
        <v>9.4866577207477674E-4</v>
      </c>
      <c r="E7" s="46">
        <f>E4/C4</f>
        <v>6.2947613436845047E-3</v>
      </c>
      <c r="F7" s="46">
        <f>F4/C4</f>
        <v>1.7530966488095857E-2</v>
      </c>
      <c r="G7" s="46">
        <f>G4/C4</f>
        <v>2.6162000271104654E-2</v>
      </c>
      <c r="H7" s="46">
        <f>H4/C4</f>
        <v>2.9728269718652722E-2</v>
      </c>
      <c r="I7" s="46">
        <f>I4/C4</f>
        <v>6.1801634809196065E-2</v>
      </c>
      <c r="J7" s="46">
        <f>J4/C4</f>
        <v>5.3697169683441202E-2</v>
      </c>
      <c r="K7" s="46">
        <f>K4/C4</f>
        <v>6.6192246888111581E-2</v>
      </c>
      <c r="L7" s="46">
        <f>L4/C4</f>
        <v>6.0181423556107033E-2</v>
      </c>
      <c r="M7" s="46">
        <f>M4/C4</f>
        <v>8.4542141935318282E-2</v>
      </c>
      <c r="N7" s="46">
        <f>N4/C4</f>
        <v>6.8451318667480512E-2</v>
      </c>
      <c r="O7" s="46">
        <f>O4/C4</f>
        <v>6.4756916176526028E-2</v>
      </c>
      <c r="P7" s="46">
        <f>P4/C4</f>
        <v>0.45971248469020681</v>
      </c>
    </row>
    <row r="8" spans="1:18">
      <c r="D8" s="48"/>
      <c r="E8" s="48"/>
      <c r="F8" s="48"/>
      <c r="G8" s="48"/>
      <c r="H8" s="48"/>
      <c r="I8" s="48"/>
      <c r="J8" s="48"/>
      <c r="K8" s="48"/>
      <c r="L8" s="48"/>
      <c r="M8" s="48"/>
      <c r="N8" s="48"/>
      <c r="O8" s="48"/>
      <c r="P8" s="48"/>
    </row>
    <row r="9" spans="1:18">
      <c r="D9" s="48"/>
      <c r="E9" s="48"/>
      <c r="F9" s="48"/>
      <c r="G9" s="48"/>
      <c r="H9" s="48"/>
      <c r="I9" s="48"/>
      <c r="J9" s="48"/>
      <c r="K9" s="48"/>
      <c r="L9" s="48"/>
      <c r="M9" s="48"/>
      <c r="N9" s="48"/>
      <c r="O9" s="48"/>
      <c r="P9" s="48"/>
    </row>
    <row r="10" spans="1:18">
      <c r="D10" s="48"/>
      <c r="E10" s="48"/>
      <c r="F10" s="48"/>
      <c r="G10" s="48"/>
      <c r="H10" s="48"/>
      <c r="I10" s="48"/>
      <c r="J10" s="48"/>
      <c r="K10" s="48"/>
      <c r="L10" s="48"/>
      <c r="M10" s="48"/>
      <c r="N10" s="48"/>
      <c r="O10" s="48"/>
      <c r="P10" s="48"/>
    </row>
    <row r="11" spans="1:18">
      <c r="D11" s="48"/>
      <c r="E11" s="48"/>
      <c r="F11" s="48"/>
      <c r="G11" s="48"/>
      <c r="H11" s="48"/>
      <c r="I11" s="48"/>
      <c r="J11" s="48"/>
      <c r="K11" s="48"/>
      <c r="L11" s="48"/>
      <c r="M11" s="48"/>
      <c r="N11" s="48"/>
      <c r="O11" s="48"/>
      <c r="P11" s="48"/>
    </row>
    <row r="12" spans="1:18">
      <c r="D12" s="48"/>
      <c r="E12" s="48"/>
      <c r="F12" s="48"/>
      <c r="G12" s="48"/>
      <c r="H12" s="48"/>
      <c r="I12" s="48"/>
      <c r="J12" s="48"/>
      <c r="K12" s="48"/>
      <c r="L12" s="48"/>
      <c r="M12" s="48"/>
      <c r="N12" s="48"/>
      <c r="O12" s="48"/>
      <c r="P12" s="48"/>
    </row>
    <row r="13" spans="1:18">
      <c r="D13" s="48"/>
      <c r="E13" s="48"/>
      <c r="F13" s="48"/>
      <c r="G13" s="48"/>
      <c r="H13" s="48"/>
      <c r="I13" s="48"/>
      <c r="J13" s="48"/>
      <c r="K13" s="48"/>
      <c r="L13" s="48"/>
      <c r="M13" s="48"/>
      <c r="N13" s="48"/>
      <c r="O13" s="48"/>
      <c r="P13" s="48"/>
    </row>
  </sheetData>
  <pageMargins left="0.78740157480314965" right="0.78740157480314965" top="0.39370078740157483" bottom="0.39370078740157483" header="0.51181102362204722" footer="0.51181102362204722"/>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Структура_страх_01.01.18</vt:lpstr>
      <vt:lpstr>РаспрЧисл_01_04_23</vt:lpstr>
      <vt:lpstr>РаспрЧисл_01_04_23!Область_печати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060Komurzoeva</cp:lastModifiedBy>
  <cp:lastPrinted>2019-01-31T07:51:50Z</cp:lastPrinted>
  <dcterms:created xsi:type="dcterms:W3CDTF">1996-10-08T23:32:33Z</dcterms:created>
  <dcterms:modified xsi:type="dcterms:W3CDTF">2023-05-15T13:44:14Z</dcterms:modified>
</cp:coreProperties>
</file>