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firstSheet="1" activeTab="1"/>
  </bookViews>
  <sheets>
    <sheet name="24.05.2016" sheetId="1" state="hidden" r:id="rId1"/>
    <sheet name="22.11.2016" sheetId="2" r:id="rId2"/>
    <sheet name="01.03.2016 (2)" sheetId="3" state="hidden" r:id="rId3"/>
    <sheet name="22.09.2015 (4)" sheetId="4" state="hidden" r:id="rId4"/>
    <sheet name="20.10.2015 (4)" sheetId="5" state="hidden" r:id="rId5"/>
  </sheets>
  <definedNames>
    <definedName name="_xlnm.Print_Area" localSheetId="2">'01.03.2016 (2)'!$A$1:$F$53</definedName>
    <definedName name="_xlnm.Print_Area" localSheetId="4">'20.10.2015 (4)'!$A$1:$F$42</definedName>
    <definedName name="_xlnm.Print_Area" localSheetId="3">'22.09.2015 (4)'!$A$1:$F$57</definedName>
    <definedName name="_xlnm.Print_Area" localSheetId="1">'22.11.2016'!$A$1:$F$60</definedName>
    <definedName name="_xlnm.Print_Area" localSheetId="0">'24.05.2016'!$A$1:$F$36</definedName>
  </definedNames>
  <calcPr fullCalcOnLoad="1"/>
</workbook>
</file>

<file path=xl/sharedStrings.xml><?xml version="1.0" encoding="utf-8"?>
<sst xmlns="http://schemas.openxmlformats.org/spreadsheetml/2006/main" count="323" uniqueCount="188">
  <si>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</si>
  <si>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</si>
  <si>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</si>
  <si>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</si>
  <si>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</si>
  <si>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</si>
  <si>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</si>
  <si>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</si>
  <si>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</si>
  <si>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</si>
  <si>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</si>
  <si>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</si>
  <si>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</si>
  <si>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</si>
  <si>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</si>
  <si>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</si>
  <si>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</si>
  <si>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</si>
  <si>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</si>
  <si>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</si>
  <si>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</si>
  <si>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</si>
  <si>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</si>
  <si>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</si>
  <si>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</si>
  <si>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</si>
  <si>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</si>
  <si>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</si>
  <si>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</si>
  <si>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</si>
  <si>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</si>
  <si>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</si>
  <si>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</si>
  <si>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</si>
  <si>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</si>
  <si>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</si>
  <si>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</si>
  <si>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</si>
  <si>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</si>
  <si>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</si>
  <si>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</si>
  <si>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</si>
  <si>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</si>
  <si>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</si>
  <si>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</si>
  <si>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</si>
  <si>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</si>
  <si>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</si>
  <si>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</si>
  <si>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</si>
  <si>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</si>
  <si>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</si>
  <si>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</si>
  <si>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</si>
  <si>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</si>
  <si>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</si>
  <si>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</si>
  <si>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</si>
  <si>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</si>
  <si>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</si>
  <si>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</si>
  <si>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</si>
  <si>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</si>
  <si>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</si>
  <si>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</si>
  <si>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</si>
  <si>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</si>
  <si>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</si>
  <si>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</si>
  <si>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</si>
  <si>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</si>
  <si>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</si>
  <si>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</si>
  <si>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</si>
  <si>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</si>
  <si>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</si>
  <si>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</si>
  <si>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</si>
  <si>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</si>
  <si>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</si>
  <si>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</si>
  <si>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</si>
  <si>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</si>
  <si>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</si>
  <si>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</si>
  <si>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</si>
  <si>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</si>
  <si>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</si>
  <si>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</si>
  <si>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</si>
  <si>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</si>
  <si>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</si>
  <si>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</si>
  <si>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</si>
  <si>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</si>
  <si>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</si>
  <si>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</si>
  <si>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</si>
  <si>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</si>
  <si>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УПФР в Старооскольском районе </t>
  </si>
  <si>
    <t>Польшин Владимир Михайлович</t>
  </si>
  <si>
    <t>Мелихова Ольга Анатольевна</t>
  </si>
  <si>
    <t>Шалайкин Николай Васильевич</t>
  </si>
  <si>
    <t>Пожарский Юрий Михайлович</t>
  </si>
  <si>
    <t>ОАО "СУМ ЦММ"</t>
  </si>
  <si>
    <t>ООО "Проектэлектромонтаж"</t>
  </si>
  <si>
    <t>ООО "МФ "Старооскольская"</t>
  </si>
  <si>
    <t>ООО "Федосеевские сады"</t>
  </si>
  <si>
    <t>ООО ТД "Оскол"</t>
  </si>
  <si>
    <t>Ключевский Геннадий Иванович</t>
  </si>
  <si>
    <t>Труфанов Максим Александрович</t>
  </si>
  <si>
    <t>Саркисян Руслан Георгиевич</t>
  </si>
  <si>
    <t xml:space="preserve">МУП "Водоканал" </t>
  </si>
  <si>
    <t>ООО "Пищевой комбинат "Чернянский"</t>
  </si>
  <si>
    <t>МУП "ГПТ"</t>
  </si>
  <si>
    <t>ОАО "Белгородэнергоремонт"</t>
  </si>
  <si>
    <t>ООО "Селигер Инвест"</t>
  </si>
  <si>
    <t>ЗАО "Белэлектроцентр-сервис"</t>
  </si>
  <si>
    <t>ООО "Свой Дом"</t>
  </si>
  <si>
    <t>ООО "БСК"</t>
  </si>
  <si>
    <t>ООО "Южное"</t>
  </si>
  <si>
    <t>ЗАО "Полиграфия и коммуникации"</t>
  </si>
  <si>
    <t>ООО "ТАК "Агрос"</t>
  </si>
  <si>
    <t>ООО "Окбэм Пауэрз"</t>
  </si>
  <si>
    <t>ООО "СМК"</t>
  </si>
  <si>
    <t xml:space="preserve">Мялицын Игорь Николаевич </t>
  </si>
  <si>
    <t>Завгородний Владимир Михайлович</t>
  </si>
  <si>
    <t>Ткач Максим Анатольевич</t>
  </si>
  <si>
    <t>Шичкин Александр Иванович</t>
  </si>
  <si>
    <t>Волобуев Роман Владимирович</t>
  </si>
  <si>
    <t>Хохлова Екатерина Владимировна</t>
  </si>
  <si>
    <t>Пивоваров Александр Витальевич</t>
  </si>
  <si>
    <t>Алексеев Владимир Александрович</t>
  </si>
  <si>
    <t>Божко  Сергей Александрович</t>
  </si>
  <si>
    <t>ООО ПП "Кирпичный завод"</t>
  </si>
  <si>
    <t>в плане на октябрь 2016</t>
  </si>
  <si>
    <t>в плане на апрель 2016</t>
  </si>
  <si>
    <t>в плане на март 2016</t>
  </si>
  <si>
    <t xml:space="preserve">ВСЕГО по 27 организациям </t>
  </si>
  <si>
    <t>д.п. 22.10.2015</t>
  </si>
  <si>
    <t>д.п. 10.02.2015</t>
  </si>
  <si>
    <t>д.п. 19.02.2015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</si>
  <si>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01.03.2016 г.</t>
  </si>
  <si>
    <t>Павленков Эдуард Васильевич</t>
  </si>
  <si>
    <t>ООО "КСМ"</t>
  </si>
  <si>
    <t>июль 2012</t>
  </si>
  <si>
    <t xml:space="preserve">ВСЕГО по 10 организациям 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</si>
  <si>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24.05.2016 г.</t>
  </si>
  <si>
    <t>Заместитель начальника отдела ОАСВ ВС и ЗЛ, ВЗ                                                                       О.И. Красникова</t>
  </si>
  <si>
    <t>Начальник отдела ОАСВ ВС и ЗЛ, ВЗ                                                                    Е.А. Шевцова</t>
  </si>
  <si>
    <t>МУП "Тепловик"</t>
  </si>
  <si>
    <t>и.о. руководителя Голышкин Владимир Николаевич</t>
  </si>
  <si>
    <t>УПФР в Борисовском районе</t>
  </si>
  <si>
    <t>Кравченко Николай Васильевич</t>
  </si>
  <si>
    <t>ООО "Базис"</t>
  </si>
  <si>
    <t>ИП Кравченко Николай Васильевич</t>
  </si>
  <si>
    <t>ИП Починская Валентина Васильевна</t>
  </si>
  <si>
    <t>Учреждения бюджетной сферы</t>
  </si>
  <si>
    <t>ОАО "Мехколонна №77"</t>
  </si>
  <si>
    <t>ООО "Авто Ресурс"</t>
  </si>
  <si>
    <t>ООО ТД  "Белплекс"</t>
  </si>
  <si>
    <t>Земцов Сергей Васильевич</t>
  </si>
  <si>
    <t>Быков Родион Вячеславович</t>
  </si>
  <si>
    <t>Правшин Сергей Евгеньевич</t>
  </si>
  <si>
    <t>Итого по г. Белгороду</t>
  </si>
  <si>
    <t>Итого по Борисовскому району</t>
  </si>
  <si>
    <t>Итого по Старооскольскому району</t>
  </si>
  <si>
    <t>Итого по Чернянскому району</t>
  </si>
  <si>
    <t>Воробьев Александр Александрович</t>
  </si>
  <si>
    <t>ООО "Домстрой-Отделка"</t>
  </si>
  <si>
    <t>Саньков Петр Федорович</t>
  </si>
  <si>
    <t>ВСЕГО задолженность (в т.ч. бюджетных учреждений)</t>
  </si>
  <si>
    <t>Кузнецов Анатолий Владимирович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</si>
  <si>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22.11.2016 г.</t>
  </si>
  <si>
    <t>ООО "ПКФ "НК"</t>
  </si>
  <si>
    <t>ОАО "Осколснаб"</t>
  </si>
  <si>
    <t>Сеник Михаил Геннадьевич</t>
  </si>
  <si>
    <t>Кузин Владислав Игоревич</t>
  </si>
  <si>
    <t>Киселев Константин Константинович</t>
  </si>
  <si>
    <t>Бондаренко Дмитрий  Викторович</t>
  </si>
  <si>
    <t>Зиновьев  Сергей Владимирович</t>
  </si>
  <si>
    <t>Ключевский  Геннадий Иванович</t>
  </si>
  <si>
    <t>АО"Белвелокс"</t>
  </si>
  <si>
    <t>МУП "Благоустройство и озеленение"</t>
  </si>
  <si>
    <t>ООО "Трансэкспресс"</t>
  </si>
  <si>
    <t>ООО"Оскол-Транзит"</t>
  </si>
  <si>
    <t>ООО "ПК "Чернянский"</t>
  </si>
  <si>
    <t>ООО "Бентопром"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</si>
</sst>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center"/>
      <protection/>
    </xf>
    <xf numFmtId="0" fontId="8" fillId="33" borderId="10" xfId="62" applyFont="1" applyFill="1" applyBorder="1" applyAlignment="1">
      <alignment/>
      <protection/>
    </xf>
    <xf numFmtId="0" fontId="7" fillId="33" borderId="10" xfId="62" applyFont="1" applyFill="1" applyBorder="1" applyAlignment="1">
      <alignment horizontal="left"/>
      <protection/>
    </xf>
    <xf numFmtId="172" fontId="8" fillId="33" borderId="10" xfId="62" applyNumberFormat="1" applyFont="1" applyFill="1" applyBorder="1" applyAlignment="1" quotePrefix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2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2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2" applyFont="1" applyFill="1" applyBorder="1" applyAlignment="1">
      <alignment horizontal="left"/>
      <protection/>
    </xf>
    <xf numFmtId="172" fontId="11" fillId="33" borderId="10" xfId="62" applyNumberFormat="1" applyFont="1" applyFill="1" applyBorder="1" applyAlignment="1" quotePrefix="1">
      <alignment wrapText="1"/>
      <protection/>
    </xf>
    <xf numFmtId="0" fontId="12" fillId="33" borderId="10" xfId="62" applyFont="1" applyFill="1" applyBorder="1" applyAlignment="1">
      <alignment horizontal="center"/>
      <protection/>
    </xf>
    <xf numFmtId="14" fontId="11" fillId="0" borderId="10" xfId="62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2" applyFont="1" applyAlignment="1">
      <alignment wrapText="1"/>
      <protection/>
    </xf>
    <xf numFmtId="0" fontId="17" fillId="0" borderId="10" xfId="62" applyFont="1" applyBorder="1" applyAlignment="1">
      <alignment horizontal="center" wrapText="1"/>
      <protection/>
    </xf>
    <xf numFmtId="0" fontId="18" fillId="33" borderId="10" xfId="62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2" applyFont="1" applyFill="1" applyBorder="1" applyAlignment="1">
      <alignment horizontal="left"/>
      <protection/>
    </xf>
    <xf numFmtId="0" fontId="21" fillId="0" borderId="0" xfId="62" applyFont="1" applyAlignment="1">
      <alignment wrapText="1"/>
      <protection/>
    </xf>
    <xf numFmtId="0" fontId="22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2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2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3" applyNumberFormat="1" applyFont="1" applyAlignment="1">
      <alignment horizontal="center"/>
      <protection/>
    </xf>
    <xf numFmtId="2" fontId="7" fillId="0" borderId="11" xfId="62" applyNumberFormat="1" applyFont="1" applyBorder="1" applyAlignment="1">
      <alignment vertical="center" wrapText="1"/>
      <protection/>
    </xf>
    <xf numFmtId="2" fontId="20" fillId="0" borderId="11" xfId="62" applyNumberFormat="1" applyFont="1" applyBorder="1" applyAlignment="1">
      <alignment horizontal="center" vertical="center" wrapText="1"/>
      <protection/>
    </xf>
    <xf numFmtId="2" fontId="7" fillId="0" borderId="11" xfId="6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2" applyFont="1" applyFill="1" applyBorder="1" applyAlignment="1">
      <alignment horizontal="left"/>
      <protection/>
    </xf>
    <xf numFmtId="172" fontId="11" fillId="0" borderId="10" xfId="62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2" applyFont="1" applyAlignment="1">
      <alignment horizontal="right" wrapText="1"/>
      <protection/>
    </xf>
    <xf numFmtId="0" fontId="11" fillId="0" borderId="10" xfId="62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2" applyFont="1" applyFill="1" applyBorder="1" applyAlignment="1">
      <alignment horizontal="center"/>
      <protection/>
    </xf>
    <xf numFmtId="172" fontId="12" fillId="33" borderId="10" xfId="62" applyNumberFormat="1" applyFont="1" applyFill="1" applyBorder="1" applyAlignment="1">
      <alignment horizontal="center"/>
      <protection/>
    </xf>
    <xf numFmtId="177" fontId="26" fillId="33" borderId="10" xfId="6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2" applyNumberFormat="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2" fontId="7" fillId="0" borderId="10" xfId="62" applyNumberFormat="1" applyFont="1" applyBorder="1" applyAlignment="1">
      <alignment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0" fillId="33" borderId="10" xfId="62" applyFont="1" applyFill="1" applyBorder="1" applyAlignment="1">
      <alignment horizontal="left"/>
      <protection/>
    </xf>
    <xf numFmtId="14" fontId="19" fillId="0" borderId="10" xfId="0" applyNumberFormat="1" applyFont="1" applyFill="1" applyBorder="1" applyAlignment="1">
      <alignment horizontal="center" wrapText="1"/>
    </xf>
    <xf numFmtId="0" fontId="7" fillId="0" borderId="10" xfId="62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177" fontId="11" fillId="0" borderId="10" xfId="62" applyNumberFormat="1" applyFont="1" applyFill="1" applyBorder="1" applyAlignment="1" quotePrefix="1">
      <alignment horizontal="center" wrapText="1"/>
      <protection/>
    </xf>
    <xf numFmtId="177" fontId="11" fillId="0" borderId="12" xfId="62" applyNumberFormat="1" applyFont="1" applyFill="1" applyBorder="1" applyAlignment="1" quotePrefix="1">
      <alignment horizontal="center" wrapText="1"/>
      <protection/>
    </xf>
    <xf numFmtId="177" fontId="12" fillId="0" borderId="10" xfId="62" applyNumberFormat="1" applyFont="1" applyFill="1" applyBorder="1" applyAlignment="1" quotePrefix="1">
      <alignment horizontal="center" wrapText="1"/>
      <protection/>
    </xf>
    <xf numFmtId="177" fontId="7" fillId="33" borderId="10" xfId="62" applyNumberFormat="1" applyFont="1" applyFill="1" applyBorder="1" applyAlignment="1">
      <alignment horizontal="left"/>
      <protection/>
    </xf>
    <xf numFmtId="0" fontId="11" fillId="0" borderId="13" xfId="0" applyFont="1" applyFill="1" applyBorder="1" applyAlignment="1">
      <alignment wrapText="1"/>
    </xf>
    <xf numFmtId="0" fontId="12" fillId="0" borderId="10" xfId="62" applyFont="1" applyBorder="1" applyAlignment="1">
      <alignment horizontal="center"/>
      <protection/>
    </xf>
    <xf numFmtId="0" fontId="14" fillId="0" borderId="0" xfId="62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2" applyFont="1" applyFill="1" applyBorder="1" applyAlignment="1">
      <alignment horizontal="left"/>
      <protection/>
    </xf>
    <xf numFmtId="0" fontId="12" fillId="0" borderId="10" xfId="62" applyFont="1" applyFill="1" applyBorder="1" applyAlignment="1">
      <alignment horizontal="center" wrapText="1"/>
      <protection/>
    </xf>
    <xf numFmtId="0" fontId="12" fillId="0" borderId="12" xfId="62" applyFont="1" applyFill="1" applyBorder="1" applyAlignment="1">
      <alignment horizontal="center"/>
      <protection/>
    </xf>
    <xf numFmtId="0" fontId="12" fillId="0" borderId="13" xfId="62" applyFont="1" applyFill="1" applyBorder="1" applyAlignment="1">
      <alignment horizontal="center"/>
      <protection/>
    </xf>
    <xf numFmtId="0" fontId="12" fillId="0" borderId="14" xfId="62" applyFont="1" applyFill="1" applyBorder="1" applyAlignment="1">
      <alignment horizontal="center"/>
      <protection/>
    </xf>
    <xf numFmtId="0" fontId="11" fillId="0" borderId="12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14" fontId="0" fillId="0" borderId="0" xfId="0" applyNumberFormat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47351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147351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3" name="TextBox 1"/>
        <xdr:cNvSpPr txBox="1">
          <a:spLocks noChangeArrowheads="1"/>
        </xdr:cNvSpPr>
      </xdr:nvSpPr>
      <xdr:spPr>
        <a:xfrm>
          <a:off x="147351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4" name="TextBox 1"/>
        <xdr:cNvSpPr txBox="1">
          <a:spLocks noChangeArrowheads="1"/>
        </xdr:cNvSpPr>
      </xdr:nvSpPr>
      <xdr:spPr>
        <a:xfrm>
          <a:off x="147351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5" name="TextBox 1"/>
        <xdr:cNvSpPr txBox="1">
          <a:spLocks noChangeArrowheads="1"/>
        </xdr:cNvSpPr>
      </xdr:nvSpPr>
      <xdr:spPr>
        <a:xfrm>
          <a:off x="147351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6" name="TextBox 1"/>
        <xdr:cNvSpPr txBox="1">
          <a:spLocks noChangeArrowheads="1"/>
        </xdr:cNvSpPr>
      </xdr:nvSpPr>
      <xdr:spPr>
        <a:xfrm>
          <a:off x="147351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7" name="TextBox 1"/>
        <xdr:cNvSpPr txBox="1">
          <a:spLocks noChangeArrowheads="1"/>
        </xdr:cNvSpPr>
      </xdr:nvSpPr>
      <xdr:spPr>
        <a:xfrm>
          <a:off x="147351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8" name="TextBox 1"/>
        <xdr:cNvSpPr txBox="1">
          <a:spLocks noChangeArrowheads="1"/>
        </xdr:cNvSpPr>
      </xdr:nvSpPr>
      <xdr:spPr>
        <a:xfrm>
          <a:off x="147351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9" name="TextBox 1"/>
        <xdr:cNvSpPr txBox="1">
          <a:spLocks noChangeArrowheads="1"/>
        </xdr:cNvSpPr>
      </xdr:nvSpPr>
      <xdr:spPr>
        <a:xfrm>
          <a:off x="147351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10" name="TextBox 1"/>
        <xdr:cNvSpPr txBox="1">
          <a:spLocks noChangeArrowheads="1"/>
        </xdr:cNvSpPr>
      </xdr:nvSpPr>
      <xdr:spPr>
        <a:xfrm>
          <a:off x="147351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11" name="TextBox 1"/>
        <xdr:cNvSpPr txBox="1">
          <a:spLocks noChangeArrowheads="1"/>
        </xdr:cNvSpPr>
      </xdr:nvSpPr>
      <xdr:spPr>
        <a:xfrm>
          <a:off x="147351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="68" zoomScaleSheetLayoutView="68" zoomScalePageLayoutView="0" workbookViewId="0" topLeftCell="A14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6" width="31.421875" style="15" customWidth="1"/>
    <col min="7" max="80" width="9.140625" style="0" customWidth="1"/>
    <col min="81" max="81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72" t="s">
        <v>147</v>
      </c>
      <c r="B3" s="72"/>
      <c r="C3" s="72"/>
      <c r="D3" s="72"/>
      <c r="E3" s="72"/>
      <c r="F3" s="72"/>
    </row>
    <row r="4" spans="1:6" ht="15">
      <c r="A4" s="72"/>
      <c r="B4" s="72"/>
      <c r="C4" s="72"/>
      <c r="D4" s="72"/>
      <c r="E4" s="72"/>
      <c r="F4" s="72"/>
    </row>
    <row r="5" spans="1:6" ht="48" customHeight="1">
      <c r="A5" s="72"/>
      <c r="B5" s="72"/>
      <c r="C5" s="72"/>
      <c r="D5" s="72"/>
      <c r="E5" s="72"/>
      <c r="F5" s="72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45" customHeight="1">
      <c r="A10" s="54">
        <v>1</v>
      </c>
      <c r="B10" s="53" t="s">
        <v>9</v>
      </c>
      <c r="C10" s="33" t="s">
        <v>8</v>
      </c>
      <c r="D10" s="11">
        <v>6702</v>
      </c>
      <c r="E10" s="11">
        <v>0</v>
      </c>
      <c r="F10" s="12">
        <v>41948</v>
      </c>
    </row>
    <row r="11" spans="1:6" s="61" customFormat="1" ht="45" customHeight="1">
      <c r="A11" s="54">
        <v>2</v>
      </c>
      <c r="B11" s="53" t="s">
        <v>115</v>
      </c>
      <c r="C11" s="33" t="s">
        <v>126</v>
      </c>
      <c r="D11" s="11">
        <v>2348.3</v>
      </c>
      <c r="E11" s="11"/>
      <c r="F11" s="12">
        <v>41935</v>
      </c>
    </row>
    <row r="12" spans="1:6" s="61" customFormat="1" ht="45" customHeight="1">
      <c r="A12" s="54">
        <v>3</v>
      </c>
      <c r="B12" s="53" t="s">
        <v>114</v>
      </c>
      <c r="C12" s="33" t="s">
        <v>125</v>
      </c>
      <c r="D12" s="11">
        <v>296.4</v>
      </c>
      <c r="E12" s="11">
        <v>329.3</v>
      </c>
      <c r="F12" s="12">
        <v>42194</v>
      </c>
    </row>
    <row r="13" spans="1:6" ht="45" customHeight="1">
      <c r="A13" s="54">
        <v>4</v>
      </c>
      <c r="B13" s="53" t="s">
        <v>62</v>
      </c>
      <c r="C13" s="33" t="s">
        <v>69</v>
      </c>
      <c r="D13" s="11">
        <v>151.3</v>
      </c>
      <c r="E13" s="11">
        <v>49</v>
      </c>
      <c r="F13" s="12" t="s">
        <v>83</v>
      </c>
    </row>
    <row r="14" spans="1:6" ht="45" customHeight="1">
      <c r="A14" s="6" t="s">
        <v>20</v>
      </c>
      <c r="B14" s="41"/>
      <c r="C14" s="32"/>
      <c r="D14" s="7"/>
      <c r="E14" s="7"/>
      <c r="F14" s="17"/>
    </row>
    <row r="15" spans="1:6" ht="45" customHeight="1">
      <c r="A15" s="73" t="s">
        <v>21</v>
      </c>
      <c r="B15" s="73"/>
      <c r="C15" s="73"/>
      <c r="D15" s="73"/>
      <c r="E15" s="73"/>
      <c r="F15" s="73"/>
    </row>
    <row r="16" spans="1:6" ht="45" customHeight="1">
      <c r="A16" s="54">
        <v>1</v>
      </c>
      <c r="B16" s="74" t="s">
        <v>22</v>
      </c>
      <c r="C16" s="74"/>
      <c r="D16" s="11">
        <v>994.3</v>
      </c>
      <c r="E16" s="11">
        <v>131.6</v>
      </c>
      <c r="F16" s="19">
        <v>41982</v>
      </c>
    </row>
    <row r="17" spans="1:6" ht="45" customHeight="1">
      <c r="A17" s="54">
        <v>2</v>
      </c>
      <c r="B17" s="74" t="s">
        <v>23</v>
      </c>
      <c r="C17" s="74"/>
      <c r="D17" s="11">
        <v>765.9</v>
      </c>
      <c r="E17" s="11">
        <v>111.4</v>
      </c>
      <c r="F17" s="19">
        <v>41346</v>
      </c>
    </row>
    <row r="18" spans="1:6" ht="45" customHeight="1">
      <c r="A18" s="75" t="s">
        <v>10</v>
      </c>
      <c r="B18" s="75"/>
      <c r="C18" s="75"/>
      <c r="D18" s="13">
        <f>SUM(D16:D17)</f>
        <v>1760.1999999999998</v>
      </c>
      <c r="E18" s="13">
        <f>SUM(E16:E17)</f>
        <v>243</v>
      </c>
      <c r="F18" s="42"/>
    </row>
    <row r="19" spans="1:6" ht="45" customHeight="1">
      <c r="A19" s="54">
        <v>3</v>
      </c>
      <c r="B19" s="25" t="s">
        <v>38</v>
      </c>
      <c r="C19" s="33" t="s">
        <v>39</v>
      </c>
      <c r="D19" s="11">
        <v>1642.1000000000001</v>
      </c>
      <c r="E19" s="11">
        <v>485.5</v>
      </c>
      <c r="F19" s="19">
        <v>41841</v>
      </c>
    </row>
    <row r="20" spans="1:6" ht="45" customHeight="1">
      <c r="A20" s="6" t="s">
        <v>99</v>
      </c>
      <c r="B20" s="26"/>
      <c r="C20" s="26"/>
      <c r="D20" s="6"/>
      <c r="E20" s="6"/>
      <c r="F20" s="18"/>
    </row>
    <row r="21" spans="1:6" s="43" customFormat="1" ht="45" customHeight="1">
      <c r="A21" s="54">
        <v>1</v>
      </c>
      <c r="B21" s="53" t="s">
        <v>107</v>
      </c>
      <c r="C21" s="33" t="s">
        <v>102</v>
      </c>
      <c r="D21" s="11">
        <v>755.5</v>
      </c>
      <c r="E21" s="11">
        <v>159.9</v>
      </c>
      <c r="F21" s="19">
        <v>42464</v>
      </c>
    </row>
    <row r="22" spans="1:6" s="61" customFormat="1" ht="45" customHeight="1">
      <c r="A22" s="54">
        <v>2</v>
      </c>
      <c r="B22" s="53" t="s">
        <v>106</v>
      </c>
      <c r="C22" s="33" t="s">
        <v>101</v>
      </c>
      <c r="D22" s="11">
        <v>179.6</v>
      </c>
      <c r="E22" s="11">
        <v>275.1</v>
      </c>
      <c r="F22" s="19">
        <v>42430</v>
      </c>
    </row>
    <row r="23" spans="1:6" ht="45" customHeight="1">
      <c r="A23" s="6" t="s">
        <v>89</v>
      </c>
      <c r="B23" s="26"/>
      <c r="C23" s="26"/>
      <c r="D23" s="6"/>
      <c r="E23" s="6"/>
      <c r="F23" s="18"/>
    </row>
    <row r="24" spans="1:6" s="43" customFormat="1" ht="45" customHeight="1">
      <c r="A24" s="54">
        <v>1</v>
      </c>
      <c r="B24" s="53" t="s">
        <v>96</v>
      </c>
      <c r="C24" s="33" t="s">
        <v>97</v>
      </c>
      <c r="D24" s="11">
        <v>123.148</v>
      </c>
      <c r="E24" s="11">
        <v>30.544</v>
      </c>
      <c r="F24" s="19">
        <v>42472</v>
      </c>
    </row>
    <row r="25" spans="1:6" s="10" customFormat="1" ht="52.5" customHeight="1">
      <c r="A25" s="71" t="s">
        <v>146</v>
      </c>
      <c r="B25" s="71"/>
      <c r="C25" s="71"/>
      <c r="D25" s="55">
        <f>D24+D22+D21+D19+D18+D13+D11+D12+D10</f>
        <v>13958.547999999999</v>
      </c>
      <c r="E25" s="55">
        <f>E24+E22+E21+E19+E18+E13+E11+E12+E10</f>
        <v>1572.3439999999998</v>
      </c>
      <c r="F25" s="56"/>
    </row>
    <row r="26" spans="1:6" s="10" customFormat="1" ht="26.25">
      <c r="A26" s="9"/>
      <c r="C26" s="36"/>
      <c r="D26" s="35"/>
      <c r="E26"/>
      <c r="F26" s="15"/>
    </row>
    <row r="30" ht="27.75">
      <c r="B30" s="49" t="s">
        <v>148</v>
      </c>
    </row>
    <row r="35" ht="26.25">
      <c r="B35" s="22" t="s">
        <v>29</v>
      </c>
    </row>
  </sheetData>
  <sheetProtection/>
  <mergeCells count="7">
    <mergeCell ref="A25:C25"/>
    <mergeCell ref="A3:F5"/>
    <mergeCell ref="A15:F15"/>
    <mergeCell ref="B16:C16"/>
    <mergeCell ref="B17:C17"/>
    <mergeCell ref="A18:C18"/>
  </mergeCells>
  <printOptions/>
  <pageMargins left="0.4330708661417323" right="0.35433070866141736" top="0.31496062992125984" bottom="0.7086614173228347" header="0.2362204724409449" footer="0.31496062992125984"/>
  <pageSetup horizontalDpi="600" verticalDpi="600" orientation="portrait" paperSize="9" scale="41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60"/>
  <sheetViews>
    <sheetView tabSelected="1" view="pageBreakPreview" zoomScale="69" zoomScaleSheetLayoutView="69" zoomScalePageLayoutView="0" workbookViewId="0" topLeftCell="A28">
      <selection activeCell="C26" sqref="C26"/>
    </sheetView>
  </sheetViews>
  <sheetFormatPr defaultColWidth="52.00390625" defaultRowHeight="15"/>
  <cols>
    <col min="1" max="1" width="9.140625" style="9" customWidth="1"/>
    <col min="2" max="2" width="65.421875" style="30" customWidth="1"/>
    <col min="3" max="3" width="64.28125" style="30" customWidth="1"/>
    <col min="4" max="4" width="28.28125" style="61" customWidth="1"/>
    <col min="5" max="5" width="27.57421875" style="61" customWidth="1"/>
    <col min="6" max="6" width="26.28125" style="61" customWidth="1"/>
    <col min="7" max="62" width="9.140625" style="61" customWidth="1"/>
    <col min="63" max="63" width="53.421875" style="61" customWidth="1"/>
    <col min="64" max="16384" width="52.00390625" style="61" customWidth="1"/>
  </cols>
  <sheetData>
    <row r="2" spans="1:5" ht="18.75">
      <c r="A2" s="1"/>
      <c r="B2" s="21"/>
      <c r="C2" s="31"/>
      <c r="D2" s="2"/>
      <c r="E2" s="2"/>
    </row>
    <row r="3" spans="1:5" ht="15" customHeight="1">
      <c r="A3" s="72" t="s">
        <v>173</v>
      </c>
      <c r="B3" s="72"/>
      <c r="C3" s="72"/>
      <c r="D3" s="72"/>
      <c r="E3" s="72"/>
    </row>
    <row r="4" spans="1:5" ht="15" customHeight="1">
      <c r="A4" s="72"/>
      <c r="B4" s="72"/>
      <c r="C4" s="72"/>
      <c r="D4" s="72"/>
      <c r="E4" s="72"/>
    </row>
    <row r="5" spans="1:5" ht="48" customHeight="1">
      <c r="A5" s="72"/>
      <c r="B5" s="72"/>
      <c r="C5" s="72"/>
      <c r="D5" s="72"/>
      <c r="E5" s="72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42" customHeight="1">
      <c r="A9" s="6" t="s">
        <v>7</v>
      </c>
      <c r="B9" s="24"/>
      <c r="C9" s="32"/>
      <c r="D9" s="5"/>
      <c r="E9" s="5"/>
      <c r="F9" s="5"/>
    </row>
    <row r="10" spans="1:6" ht="47.25" customHeight="1">
      <c r="A10" s="54">
        <v>1</v>
      </c>
      <c r="B10" s="53" t="s">
        <v>114</v>
      </c>
      <c r="C10" s="33" t="s">
        <v>151</v>
      </c>
      <c r="D10" s="66">
        <v>6353.7</v>
      </c>
      <c r="E10" s="66">
        <v>2828.5</v>
      </c>
      <c r="F10" s="12">
        <v>42194</v>
      </c>
    </row>
    <row r="11" spans="1:6" ht="42" customHeight="1">
      <c r="A11" s="54">
        <v>2</v>
      </c>
      <c r="B11" s="53" t="s">
        <v>159</v>
      </c>
      <c r="C11" s="33" t="s">
        <v>162</v>
      </c>
      <c r="D11" s="66">
        <v>536.2</v>
      </c>
      <c r="E11" s="66">
        <v>112.5</v>
      </c>
      <c r="F11" s="12"/>
    </row>
    <row r="12" spans="1:6" ht="42" customHeight="1">
      <c r="A12" s="54">
        <v>3</v>
      </c>
      <c r="B12" s="53" t="s">
        <v>62</v>
      </c>
      <c r="C12" s="33" t="s">
        <v>69</v>
      </c>
      <c r="D12" s="66">
        <v>508.7</v>
      </c>
      <c r="E12" s="66">
        <v>137.7</v>
      </c>
      <c r="F12" s="12" t="s">
        <v>83</v>
      </c>
    </row>
    <row r="13" spans="1:6" ht="42" customHeight="1">
      <c r="A13" s="54">
        <v>4</v>
      </c>
      <c r="B13" s="53" t="s">
        <v>158</v>
      </c>
      <c r="C13" s="33" t="s">
        <v>161</v>
      </c>
      <c r="D13" s="66">
        <v>484.9</v>
      </c>
      <c r="E13" s="66">
        <v>110.4</v>
      </c>
      <c r="F13" s="12">
        <v>42101</v>
      </c>
    </row>
    <row r="14" spans="1:6" ht="42" customHeight="1">
      <c r="A14" s="54">
        <v>5</v>
      </c>
      <c r="B14" s="53" t="s">
        <v>169</v>
      </c>
      <c r="C14" s="33" t="s">
        <v>163</v>
      </c>
      <c r="D14" s="66">
        <v>358.1</v>
      </c>
      <c r="E14" s="66"/>
      <c r="F14" s="65"/>
    </row>
    <row r="15" spans="1:6" ht="42" customHeight="1">
      <c r="A15" s="54">
        <v>6</v>
      </c>
      <c r="B15" s="53" t="s">
        <v>160</v>
      </c>
      <c r="C15" s="33" t="s">
        <v>32</v>
      </c>
      <c r="D15" s="66">
        <v>182.7</v>
      </c>
      <c r="E15" s="67">
        <v>43.1</v>
      </c>
      <c r="F15" s="65"/>
    </row>
    <row r="16" spans="1:6" ht="42" customHeight="1">
      <c r="A16" s="76" t="s">
        <v>164</v>
      </c>
      <c r="B16" s="77"/>
      <c r="C16" s="78"/>
      <c r="D16" s="68">
        <f>SUM(D10:D15)</f>
        <v>8424.3</v>
      </c>
      <c r="E16" s="68">
        <f>SUM(E10:E15)</f>
        <v>3232.2</v>
      </c>
      <c r="F16" s="65"/>
    </row>
    <row r="17" spans="1:6" ht="42" customHeight="1">
      <c r="A17" s="6" t="s">
        <v>152</v>
      </c>
      <c r="B17" s="24"/>
      <c r="C17" s="32"/>
      <c r="D17" s="5"/>
      <c r="E17" s="5"/>
      <c r="F17" s="5"/>
    </row>
    <row r="18" spans="1:6" ht="42" customHeight="1">
      <c r="A18" s="76" t="s">
        <v>153</v>
      </c>
      <c r="B18" s="77"/>
      <c r="C18" s="77"/>
      <c r="D18" s="77"/>
      <c r="E18" s="77"/>
      <c r="F18" s="78"/>
    </row>
    <row r="19" spans="1:6" ht="42" customHeight="1">
      <c r="A19" s="54">
        <v>1</v>
      </c>
      <c r="B19" s="79" t="s">
        <v>155</v>
      </c>
      <c r="C19" s="80"/>
      <c r="D19" s="11">
        <v>1117.9</v>
      </c>
      <c r="E19" s="11"/>
      <c r="F19" s="12">
        <v>41088</v>
      </c>
    </row>
    <row r="20" spans="1:6" ht="42" customHeight="1">
      <c r="A20" s="54">
        <v>2</v>
      </c>
      <c r="B20" s="79" t="s">
        <v>154</v>
      </c>
      <c r="C20" s="80"/>
      <c r="D20" s="11">
        <v>645.3000000000001</v>
      </c>
      <c r="E20" s="11">
        <v>199.2</v>
      </c>
      <c r="F20" s="12">
        <v>42048</v>
      </c>
    </row>
    <row r="21" spans="1:6" ht="42" customHeight="1">
      <c r="A21" s="76" t="s">
        <v>10</v>
      </c>
      <c r="B21" s="77"/>
      <c r="C21" s="78"/>
      <c r="D21" s="55">
        <f>SUM(D19:D20)</f>
        <v>1763.2000000000003</v>
      </c>
      <c r="E21" s="55">
        <f>SUM(E19:E20)</f>
        <v>199.2</v>
      </c>
      <c r="F21" s="64"/>
    </row>
    <row r="22" spans="1:6" ht="42" customHeight="1">
      <c r="A22" s="54">
        <v>3</v>
      </c>
      <c r="B22" s="79" t="s">
        <v>156</v>
      </c>
      <c r="C22" s="80"/>
      <c r="D22" s="11">
        <v>2569</v>
      </c>
      <c r="E22" s="11"/>
      <c r="F22" s="12">
        <v>42109</v>
      </c>
    </row>
    <row r="23" spans="1:6" ht="42" customHeight="1">
      <c r="A23" s="76" t="s">
        <v>165</v>
      </c>
      <c r="B23" s="77"/>
      <c r="C23" s="78"/>
      <c r="D23" s="13">
        <f>D21+D22</f>
        <v>4332.200000000001</v>
      </c>
      <c r="E23" s="13">
        <f>E21+E22</f>
        <v>199.2</v>
      </c>
      <c r="F23" s="12"/>
    </row>
    <row r="24" spans="1:6" ht="42" customHeight="1">
      <c r="A24" s="6" t="s">
        <v>99</v>
      </c>
      <c r="B24" s="26"/>
      <c r="C24" s="26"/>
      <c r="D24" s="69"/>
      <c r="E24" s="69"/>
      <c r="F24" s="6"/>
    </row>
    <row r="25" spans="1:6" ht="42" customHeight="1">
      <c r="A25" s="54">
        <v>1</v>
      </c>
      <c r="B25" s="53" t="s">
        <v>144</v>
      </c>
      <c r="C25" s="33" t="s">
        <v>143</v>
      </c>
      <c r="D25" s="66">
        <v>5590.9</v>
      </c>
      <c r="E25" s="66">
        <v>1000.4</v>
      </c>
      <c r="F25" s="82">
        <v>41015</v>
      </c>
    </row>
    <row r="26" spans="1:6" ht="42" customHeight="1">
      <c r="A26" s="54">
        <v>2</v>
      </c>
      <c r="B26" s="53" t="s">
        <v>187</v>
      </c>
      <c r="C26" s="33" t="s">
        <v>176</v>
      </c>
      <c r="D26" s="66">
        <v>1378.3</v>
      </c>
      <c r="E26" s="66">
        <v>330.7</v>
      </c>
      <c r="F26" s="63">
        <v>42219</v>
      </c>
    </row>
    <row r="27" spans="1:6" ht="42" customHeight="1">
      <c r="A27" s="54">
        <v>3</v>
      </c>
      <c r="B27" s="53" t="s">
        <v>174</v>
      </c>
      <c r="C27" s="33" t="s">
        <v>177</v>
      </c>
      <c r="D27" s="66">
        <v>900</v>
      </c>
      <c r="E27" s="66"/>
      <c r="F27" s="63">
        <v>41337</v>
      </c>
    </row>
    <row r="28" spans="1:6" ht="42" customHeight="1">
      <c r="A28" s="54">
        <v>4</v>
      </c>
      <c r="B28" s="53" t="s">
        <v>175</v>
      </c>
      <c r="C28" s="33" t="s">
        <v>178</v>
      </c>
      <c r="D28" s="66">
        <v>426.2</v>
      </c>
      <c r="E28" s="66">
        <v>98.4</v>
      </c>
      <c r="F28" s="63">
        <v>42073</v>
      </c>
    </row>
    <row r="29" spans="1:6" ht="42" customHeight="1">
      <c r="A29" s="54">
        <v>5</v>
      </c>
      <c r="B29" s="53" t="s">
        <v>106</v>
      </c>
      <c r="C29" s="33" t="s">
        <v>168</v>
      </c>
      <c r="D29" s="66">
        <v>231.3</v>
      </c>
      <c r="E29" s="66">
        <v>287.1</v>
      </c>
      <c r="F29" s="63">
        <v>42430</v>
      </c>
    </row>
    <row r="30" spans="1:6" ht="42" customHeight="1">
      <c r="A30" s="79" t="s">
        <v>157</v>
      </c>
      <c r="B30" s="81"/>
      <c r="C30" s="80"/>
      <c r="D30" s="66">
        <v>14914.1</v>
      </c>
      <c r="E30" s="66">
        <v>4560</v>
      </c>
      <c r="F30" s="63"/>
    </row>
    <row r="31" spans="1:6" ht="42" customHeight="1">
      <c r="A31" s="76" t="s">
        <v>166</v>
      </c>
      <c r="B31" s="77"/>
      <c r="C31" s="78"/>
      <c r="D31" s="68">
        <f>D25+D26+D27+D28+D29+D30</f>
        <v>23440.8</v>
      </c>
      <c r="E31" s="68">
        <f>E25+E26+E27+E28+E29+E30</f>
        <v>6276.6</v>
      </c>
      <c r="F31" s="68"/>
    </row>
    <row r="32" spans="1:6" ht="42" customHeight="1">
      <c r="A32" s="6" t="s">
        <v>89</v>
      </c>
      <c r="B32" s="26"/>
      <c r="C32" s="26"/>
      <c r="D32" s="6"/>
      <c r="E32" s="6"/>
      <c r="F32" s="6"/>
    </row>
    <row r="33" spans="1:6" ht="54" customHeight="1">
      <c r="A33" s="54">
        <v>1</v>
      </c>
      <c r="B33" s="70" t="s">
        <v>182</v>
      </c>
      <c r="C33" s="33" t="s">
        <v>172</v>
      </c>
      <c r="D33" s="11">
        <v>3329.957</v>
      </c>
      <c r="E33" s="11">
        <v>779.308</v>
      </c>
      <c r="F33" s="63">
        <v>42501</v>
      </c>
    </row>
    <row r="34" spans="1:6" ht="42" customHeight="1">
      <c r="A34" s="54">
        <v>2</v>
      </c>
      <c r="B34" s="70" t="s">
        <v>183</v>
      </c>
      <c r="C34" s="33" t="s">
        <v>170</v>
      </c>
      <c r="D34" s="11">
        <v>396.276</v>
      </c>
      <c r="E34" s="11">
        <v>109.357</v>
      </c>
      <c r="F34" s="63">
        <v>42243</v>
      </c>
    </row>
    <row r="35" spans="1:6" ht="42" customHeight="1">
      <c r="A35" s="54">
        <v>3</v>
      </c>
      <c r="B35" s="70" t="s">
        <v>150</v>
      </c>
      <c r="C35" s="33" t="s">
        <v>179</v>
      </c>
      <c r="D35" s="11">
        <v>161.062</v>
      </c>
      <c r="E35" s="11">
        <v>56.235</v>
      </c>
      <c r="F35" s="63"/>
    </row>
    <row r="36" spans="1:6" ht="42" customHeight="1">
      <c r="A36" s="54">
        <v>4</v>
      </c>
      <c r="B36" s="70" t="s">
        <v>184</v>
      </c>
      <c r="C36" s="33" t="s">
        <v>180</v>
      </c>
      <c r="D36" s="11">
        <v>145.751</v>
      </c>
      <c r="E36" s="11"/>
      <c r="F36" s="63"/>
    </row>
    <row r="37" spans="1:6" ht="42" customHeight="1">
      <c r="A37" s="54">
        <v>5</v>
      </c>
      <c r="B37" s="70" t="s">
        <v>185</v>
      </c>
      <c r="C37" s="33" t="s">
        <v>97</v>
      </c>
      <c r="D37" s="11">
        <v>128.608</v>
      </c>
      <c r="E37" s="11">
        <v>31.809</v>
      </c>
      <c r="F37" s="63">
        <v>42472</v>
      </c>
    </row>
    <row r="38" spans="1:6" ht="42" customHeight="1">
      <c r="A38" s="54">
        <v>6</v>
      </c>
      <c r="B38" s="70" t="s">
        <v>186</v>
      </c>
      <c r="C38" s="33" t="s">
        <v>181</v>
      </c>
      <c r="D38" s="11">
        <v>113.306</v>
      </c>
      <c r="E38" s="11">
        <v>91.835</v>
      </c>
      <c r="F38" s="63">
        <v>42524</v>
      </c>
    </row>
    <row r="39" spans="1:6" ht="42" customHeight="1">
      <c r="A39" s="76" t="s">
        <v>167</v>
      </c>
      <c r="B39" s="77"/>
      <c r="C39" s="78"/>
      <c r="D39" s="13">
        <f>D33+D34+D35+D36+D37+D38</f>
        <v>4274.959999999999</v>
      </c>
      <c r="E39" s="13">
        <f>E33+E34+E35+E36+E37+E38</f>
        <v>1068.5439999999999</v>
      </c>
      <c r="F39" s="63"/>
    </row>
    <row r="40" spans="1:6" s="10" customFormat="1" ht="42" customHeight="1">
      <c r="A40" s="71" t="s">
        <v>171</v>
      </c>
      <c r="B40" s="71"/>
      <c r="C40" s="71"/>
      <c r="D40" s="55">
        <f>D16+D23+D31+D39</f>
        <v>40472.26</v>
      </c>
      <c r="E40" s="55">
        <f>E16+E23+E31+E39</f>
        <v>10776.544</v>
      </c>
      <c r="F40" s="56"/>
    </row>
    <row r="41" spans="1:5" s="10" customFormat="1" ht="26.25">
      <c r="A41" s="9"/>
      <c r="C41" s="36"/>
      <c r="D41" s="35"/>
      <c r="E41" s="61"/>
    </row>
    <row r="49" spans="2:3" ht="15">
      <c r="B49" s="61"/>
      <c r="C49" s="61"/>
    </row>
    <row r="50" ht="27.75">
      <c r="B50" s="49" t="s">
        <v>149</v>
      </c>
    </row>
    <row r="54" ht="15">
      <c r="B54" s="61"/>
    </row>
    <row r="58" ht="15">
      <c r="B58" s="61"/>
    </row>
    <row r="60" ht="18.75">
      <c r="B60" s="22" t="s">
        <v>29</v>
      </c>
    </row>
  </sheetData>
  <sheetProtection/>
  <mergeCells count="12">
    <mergeCell ref="A23:C23"/>
    <mergeCell ref="B22:C22"/>
    <mergeCell ref="A3:E5"/>
    <mergeCell ref="A18:F18"/>
    <mergeCell ref="A21:C21"/>
    <mergeCell ref="B19:C19"/>
    <mergeCell ref="A16:C16"/>
    <mergeCell ref="A40:C40"/>
    <mergeCell ref="B20:C20"/>
    <mergeCell ref="A30:C30"/>
    <mergeCell ref="A39:C39"/>
    <mergeCell ref="A31:C31"/>
  </mergeCells>
  <printOptions/>
  <pageMargins left="0.7480314960629921" right="0.35433070866141736" top="0.5511811023622047" bottom="0" header="0.7480314960629921" footer="1.0236220472440944"/>
  <pageSetup horizontalDpi="600" verticalDpi="600" orientation="portrait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8" zoomScaleSheetLayoutView="68" zoomScalePageLayoutView="0" workbookViewId="0" topLeftCell="A3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0.00390625" style="15" customWidth="1"/>
    <col min="7" max="90" width="9.140625" style="61" customWidth="1"/>
    <col min="91" max="91" width="53.421875" style="61" customWidth="1"/>
    <col min="92" max="16384" width="52.00390625" style="61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72" t="s">
        <v>142</v>
      </c>
      <c r="B3" s="72"/>
      <c r="C3" s="72"/>
      <c r="D3" s="72"/>
      <c r="E3" s="72"/>
      <c r="F3" s="72"/>
    </row>
    <row r="4" spans="1:6" ht="15">
      <c r="A4" s="72"/>
      <c r="B4" s="72"/>
      <c r="C4" s="72"/>
      <c r="D4" s="72"/>
      <c r="E4" s="72"/>
      <c r="F4" s="72"/>
    </row>
    <row r="5" spans="1:6" ht="48" customHeight="1">
      <c r="A5" s="72"/>
      <c r="B5" s="72"/>
      <c r="C5" s="72"/>
      <c r="D5" s="72"/>
      <c r="E5" s="72"/>
      <c r="F5" s="72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38.25" customHeight="1">
      <c r="A10" s="73" t="s">
        <v>8</v>
      </c>
      <c r="B10" s="73"/>
      <c r="C10" s="73"/>
      <c r="D10" s="73"/>
      <c r="E10" s="73"/>
      <c r="F10" s="73"/>
    </row>
    <row r="11" spans="1:6" ht="38.25" customHeight="1">
      <c r="A11" s="54">
        <v>1</v>
      </c>
      <c r="B11" s="74" t="s">
        <v>9</v>
      </c>
      <c r="C11" s="74"/>
      <c r="D11" s="11">
        <v>6857</v>
      </c>
      <c r="E11" s="11"/>
      <c r="F11" s="12">
        <v>41948</v>
      </c>
    </row>
    <row r="12" spans="1:6" ht="38.25" customHeight="1">
      <c r="A12" s="54">
        <v>2</v>
      </c>
      <c r="B12" s="74" t="s">
        <v>117</v>
      </c>
      <c r="C12" s="74"/>
      <c r="D12" s="11">
        <v>614.9</v>
      </c>
      <c r="E12" s="11"/>
      <c r="F12" s="19">
        <v>42051</v>
      </c>
    </row>
    <row r="13" spans="1:6" ht="38.25" customHeight="1">
      <c r="A13" s="75" t="s">
        <v>10</v>
      </c>
      <c r="B13" s="75"/>
      <c r="C13" s="75"/>
      <c r="D13" s="13">
        <f>SUM(D11:D12)</f>
        <v>7471.9</v>
      </c>
      <c r="E13" s="13"/>
      <c r="F13" s="42"/>
    </row>
    <row r="14" spans="1:6" ht="45" customHeight="1">
      <c r="A14" s="54">
        <v>3</v>
      </c>
      <c r="B14" s="53" t="s">
        <v>114</v>
      </c>
      <c r="C14" s="33" t="s">
        <v>125</v>
      </c>
      <c r="D14" s="11">
        <v>7797</v>
      </c>
      <c r="E14" s="11">
        <v>2838.6</v>
      </c>
      <c r="F14" s="12">
        <v>42194</v>
      </c>
    </row>
    <row r="15" spans="1:6" ht="45" customHeight="1">
      <c r="A15" s="54">
        <v>4</v>
      </c>
      <c r="B15" s="53" t="s">
        <v>115</v>
      </c>
      <c r="C15" s="33" t="s">
        <v>126</v>
      </c>
      <c r="D15" s="11">
        <v>2348.3</v>
      </c>
      <c r="E15" s="11">
        <v>551.2</v>
      </c>
      <c r="F15" s="12">
        <v>41935</v>
      </c>
    </row>
    <row r="16" spans="1:6" ht="45" customHeight="1">
      <c r="A16" s="54">
        <v>5</v>
      </c>
      <c r="B16" s="53" t="s">
        <v>116</v>
      </c>
      <c r="C16" s="33" t="s">
        <v>127</v>
      </c>
      <c r="D16" s="11">
        <v>794</v>
      </c>
      <c r="E16" s="11">
        <v>168</v>
      </c>
      <c r="F16" s="12" t="s">
        <v>139</v>
      </c>
    </row>
    <row r="17" spans="1:6" ht="45" customHeight="1">
      <c r="A17" s="54">
        <v>6</v>
      </c>
      <c r="B17" s="53" t="s">
        <v>118</v>
      </c>
      <c r="C17" s="33" t="s">
        <v>128</v>
      </c>
      <c r="D17" s="11">
        <v>574.7</v>
      </c>
      <c r="E17" s="11">
        <v>139</v>
      </c>
      <c r="F17" s="12"/>
    </row>
    <row r="18" spans="1:6" ht="45" customHeight="1">
      <c r="A18" s="54">
        <v>7</v>
      </c>
      <c r="B18" s="53" t="s">
        <v>119</v>
      </c>
      <c r="C18" s="33" t="s">
        <v>129</v>
      </c>
      <c r="D18" s="11">
        <v>547.5</v>
      </c>
      <c r="E18" s="11">
        <v>126.8</v>
      </c>
      <c r="F18" s="12"/>
    </row>
    <row r="19" spans="1:6" ht="45" customHeight="1">
      <c r="A19" s="54">
        <v>8</v>
      </c>
      <c r="B19" s="53" t="s">
        <v>120</v>
      </c>
      <c r="C19" s="33" t="s">
        <v>130</v>
      </c>
      <c r="D19" s="11">
        <v>447.7</v>
      </c>
      <c r="E19" s="11"/>
      <c r="F19" s="12"/>
    </row>
    <row r="20" spans="1:6" ht="45" customHeight="1">
      <c r="A20" s="54">
        <v>9</v>
      </c>
      <c r="B20" s="53" t="s">
        <v>121</v>
      </c>
      <c r="C20" s="33" t="s">
        <v>131</v>
      </c>
      <c r="D20" s="11">
        <v>391.5</v>
      </c>
      <c r="E20" s="11">
        <v>73.1</v>
      </c>
      <c r="F20" s="12">
        <v>42087</v>
      </c>
    </row>
    <row r="21" spans="1:6" ht="45" customHeight="1">
      <c r="A21" s="54">
        <v>10</v>
      </c>
      <c r="B21" s="53" t="s">
        <v>122</v>
      </c>
      <c r="C21" s="33" t="s">
        <v>95</v>
      </c>
      <c r="D21" s="11">
        <v>360.4</v>
      </c>
      <c r="E21" s="11">
        <v>79.7</v>
      </c>
      <c r="F21" s="12" t="s">
        <v>140</v>
      </c>
    </row>
    <row r="22" spans="1:6" ht="45" customHeight="1">
      <c r="A22" s="54">
        <v>11</v>
      </c>
      <c r="B22" s="53" t="s">
        <v>123</v>
      </c>
      <c r="C22" s="33" t="s">
        <v>132</v>
      </c>
      <c r="D22" s="11">
        <v>260.6</v>
      </c>
      <c r="E22" s="11">
        <v>20.7</v>
      </c>
      <c r="F22" s="12" t="s">
        <v>141</v>
      </c>
    </row>
    <row r="23" spans="1:6" ht="45" customHeight="1">
      <c r="A23" s="54">
        <v>12</v>
      </c>
      <c r="B23" s="53" t="s">
        <v>124</v>
      </c>
      <c r="C23" s="33" t="s">
        <v>133</v>
      </c>
      <c r="D23" s="11">
        <v>210.4</v>
      </c>
      <c r="E23" s="11">
        <v>48.8</v>
      </c>
      <c r="F23" s="12">
        <v>41368</v>
      </c>
    </row>
    <row r="24" spans="1:6" ht="45" customHeight="1">
      <c r="A24" s="54">
        <v>13</v>
      </c>
      <c r="B24" s="53" t="s">
        <v>62</v>
      </c>
      <c r="C24" s="33" t="s">
        <v>69</v>
      </c>
      <c r="D24" s="11">
        <v>151.3</v>
      </c>
      <c r="E24" s="11">
        <v>49</v>
      </c>
      <c r="F24" s="12" t="s">
        <v>83</v>
      </c>
    </row>
    <row r="25" spans="1:6" ht="45" customHeight="1">
      <c r="A25" s="62" t="s">
        <v>20</v>
      </c>
      <c r="B25" s="41"/>
      <c r="C25" s="32"/>
      <c r="D25" s="7"/>
      <c r="E25" s="7"/>
      <c r="F25" s="17"/>
    </row>
    <row r="26" spans="1:6" ht="45" customHeight="1">
      <c r="A26" s="73" t="s">
        <v>21</v>
      </c>
      <c r="B26" s="73"/>
      <c r="C26" s="73"/>
      <c r="D26" s="73"/>
      <c r="E26" s="73"/>
      <c r="F26" s="73"/>
    </row>
    <row r="27" spans="1:6" ht="45" customHeight="1">
      <c r="A27" s="54">
        <v>1</v>
      </c>
      <c r="B27" s="74" t="s">
        <v>22</v>
      </c>
      <c r="C27" s="74"/>
      <c r="D27" s="11">
        <v>981.5</v>
      </c>
      <c r="E27" s="11">
        <v>131.6</v>
      </c>
      <c r="F27" s="19">
        <v>41982</v>
      </c>
    </row>
    <row r="28" spans="1:6" ht="45" customHeight="1">
      <c r="A28" s="54">
        <v>2</v>
      </c>
      <c r="B28" s="74" t="s">
        <v>23</v>
      </c>
      <c r="C28" s="74"/>
      <c r="D28" s="11">
        <v>765.9</v>
      </c>
      <c r="E28" s="11">
        <v>111.4</v>
      </c>
      <c r="F28" s="19">
        <v>41346</v>
      </c>
    </row>
    <row r="29" spans="1:6" ht="45" customHeight="1">
      <c r="A29" s="75" t="s">
        <v>10</v>
      </c>
      <c r="B29" s="75"/>
      <c r="C29" s="75"/>
      <c r="D29" s="13">
        <f>SUM(D27:D28)</f>
        <v>1747.4</v>
      </c>
      <c r="E29" s="13">
        <f>SUM(E27:E28)</f>
        <v>243</v>
      </c>
      <c r="F29" s="42"/>
    </row>
    <row r="30" spans="1:6" ht="45" customHeight="1">
      <c r="A30" s="54">
        <v>3</v>
      </c>
      <c r="B30" s="25" t="s">
        <v>38</v>
      </c>
      <c r="C30" s="33" t="s">
        <v>39</v>
      </c>
      <c r="D30" s="11">
        <v>1637.4</v>
      </c>
      <c r="E30" s="11">
        <v>485.5</v>
      </c>
      <c r="F30" s="19">
        <v>41841</v>
      </c>
    </row>
    <row r="31" spans="1:6" ht="45" customHeight="1">
      <c r="A31" s="62" t="s">
        <v>99</v>
      </c>
      <c r="B31" s="26"/>
      <c r="C31" s="26"/>
      <c r="D31" s="6"/>
      <c r="E31" s="6"/>
      <c r="F31" s="18"/>
    </row>
    <row r="32" spans="1:6" ht="45" customHeight="1">
      <c r="A32" s="73" t="s">
        <v>101</v>
      </c>
      <c r="B32" s="73"/>
      <c r="C32" s="73"/>
      <c r="D32" s="73"/>
      <c r="E32" s="73"/>
      <c r="F32" s="73"/>
    </row>
    <row r="33" spans="1:6" ht="45" customHeight="1">
      <c r="A33" s="54">
        <v>1</v>
      </c>
      <c r="B33" s="74" t="s">
        <v>108</v>
      </c>
      <c r="C33" s="74"/>
      <c r="D33" s="11">
        <v>556</v>
      </c>
      <c r="E33" s="11">
        <v>139.9</v>
      </c>
      <c r="F33" s="60" t="s">
        <v>135</v>
      </c>
    </row>
    <row r="34" spans="1:6" ht="45" customHeight="1">
      <c r="A34" s="54">
        <v>2</v>
      </c>
      <c r="B34" s="74" t="s">
        <v>106</v>
      </c>
      <c r="C34" s="74"/>
      <c r="D34" s="11">
        <v>329.9</v>
      </c>
      <c r="E34" s="11">
        <v>275.2</v>
      </c>
      <c r="F34" s="60" t="s">
        <v>137</v>
      </c>
    </row>
    <row r="35" spans="1:6" ht="45" customHeight="1">
      <c r="A35" s="75" t="s">
        <v>10</v>
      </c>
      <c r="B35" s="75"/>
      <c r="C35" s="75"/>
      <c r="D35" s="13">
        <f>SUM(D33:D34)</f>
        <v>885.9</v>
      </c>
      <c r="E35" s="13">
        <f>SUM(E33:E34)</f>
        <v>415.1</v>
      </c>
      <c r="F35" s="42"/>
    </row>
    <row r="36" spans="1:6" ht="45" customHeight="1">
      <c r="A36" s="54">
        <v>3</v>
      </c>
      <c r="B36" s="53" t="s">
        <v>144</v>
      </c>
      <c r="C36" s="33" t="s">
        <v>143</v>
      </c>
      <c r="D36" s="11">
        <v>9632.4</v>
      </c>
      <c r="E36" s="11">
        <v>2833.8</v>
      </c>
      <c r="F36" s="33" t="s">
        <v>145</v>
      </c>
    </row>
    <row r="37" spans="1:6" ht="45" customHeight="1">
      <c r="A37" s="54">
        <v>4</v>
      </c>
      <c r="B37" s="53" t="s">
        <v>104</v>
      </c>
      <c r="C37" s="33" t="s">
        <v>100</v>
      </c>
      <c r="D37" s="11">
        <v>1667.4</v>
      </c>
      <c r="E37" s="11">
        <v>440</v>
      </c>
      <c r="F37" s="60">
        <v>41121</v>
      </c>
    </row>
    <row r="38" spans="1:6" ht="45" customHeight="1">
      <c r="A38" s="54">
        <v>5</v>
      </c>
      <c r="B38" s="53" t="s">
        <v>107</v>
      </c>
      <c r="C38" s="33" t="s">
        <v>102</v>
      </c>
      <c r="D38" s="11">
        <v>755.5</v>
      </c>
      <c r="E38" s="11">
        <v>159.9</v>
      </c>
      <c r="F38" s="60" t="s">
        <v>136</v>
      </c>
    </row>
    <row r="39" spans="1:6" ht="45" customHeight="1">
      <c r="A39" s="54">
        <v>6</v>
      </c>
      <c r="B39" s="53" t="s">
        <v>105</v>
      </c>
      <c r="C39" s="33" t="s">
        <v>103</v>
      </c>
      <c r="D39" s="11">
        <v>725.5</v>
      </c>
      <c r="E39" s="11">
        <v>63.1</v>
      </c>
      <c r="F39" s="60" t="s">
        <v>83</v>
      </c>
    </row>
    <row r="40" spans="1:6" ht="45" customHeight="1">
      <c r="A40" s="62" t="s">
        <v>89</v>
      </c>
      <c r="B40" s="26"/>
      <c r="C40" s="26"/>
      <c r="D40" s="6"/>
      <c r="E40" s="6"/>
      <c r="F40" s="18"/>
    </row>
    <row r="41" spans="1:6" s="43" customFormat="1" ht="45" customHeight="1">
      <c r="A41" s="54">
        <v>1</v>
      </c>
      <c r="B41" s="53" t="s">
        <v>113</v>
      </c>
      <c r="C41" s="33" t="s">
        <v>109</v>
      </c>
      <c r="D41" s="11">
        <v>445.957</v>
      </c>
      <c r="E41" s="11">
        <v>108.739</v>
      </c>
      <c r="F41" s="19">
        <v>41176</v>
      </c>
    </row>
    <row r="42" spans="1:6" s="43" customFormat="1" ht="45" customHeight="1">
      <c r="A42" s="54">
        <v>2</v>
      </c>
      <c r="B42" s="53" t="s">
        <v>28</v>
      </c>
      <c r="C42" s="33" t="s">
        <v>27</v>
      </c>
      <c r="D42" s="11">
        <v>333.189</v>
      </c>
      <c r="E42" s="11">
        <v>98.502</v>
      </c>
      <c r="F42" s="19">
        <v>42314</v>
      </c>
    </row>
    <row r="43" spans="1:6" s="43" customFormat="1" ht="45" customHeight="1">
      <c r="A43" s="54">
        <v>3</v>
      </c>
      <c r="B43" s="53" t="s">
        <v>134</v>
      </c>
      <c r="C43" s="33" t="s">
        <v>110</v>
      </c>
      <c r="D43" s="11">
        <v>184.084</v>
      </c>
      <c r="E43" s="11"/>
      <c r="F43" s="19">
        <v>41485</v>
      </c>
    </row>
    <row r="44" spans="1:6" s="43" customFormat="1" ht="45" customHeight="1">
      <c r="A44" s="54">
        <v>4</v>
      </c>
      <c r="B44" s="53" t="s">
        <v>96</v>
      </c>
      <c r="C44" s="33" t="s">
        <v>97</v>
      </c>
      <c r="D44" s="11">
        <v>123.148</v>
      </c>
      <c r="E44" s="11">
        <v>30.544</v>
      </c>
      <c r="F44" s="19"/>
    </row>
    <row r="45" spans="1:6" s="43" customFormat="1" ht="45" customHeight="1">
      <c r="A45" s="54">
        <v>5</v>
      </c>
      <c r="B45" s="53" t="s">
        <v>112</v>
      </c>
      <c r="C45" s="33" t="s">
        <v>111</v>
      </c>
      <c r="D45" s="11">
        <v>108.79</v>
      </c>
      <c r="E45" s="11">
        <v>25.22</v>
      </c>
      <c r="F45" s="19">
        <v>42338</v>
      </c>
    </row>
    <row r="46" spans="1:6" s="10" customFormat="1" ht="52.5" customHeight="1">
      <c r="A46" s="71" t="s">
        <v>138</v>
      </c>
      <c r="B46" s="71"/>
      <c r="C46" s="71"/>
      <c r="D46" s="55"/>
      <c r="E46" s="55"/>
      <c r="F46" s="56"/>
    </row>
    <row r="47" spans="1:6" s="10" customFormat="1" ht="26.25">
      <c r="A47" s="9"/>
      <c r="C47" s="36"/>
      <c r="D47" s="35"/>
      <c r="E47" s="61"/>
      <c r="F47" s="15"/>
    </row>
    <row r="49" ht="27.75">
      <c r="B49" s="49" t="s">
        <v>98</v>
      </c>
    </row>
    <row r="53" ht="26.25">
      <c r="B53" s="22" t="s">
        <v>29</v>
      </c>
    </row>
  </sheetData>
  <sheetProtection/>
  <mergeCells count="14">
    <mergeCell ref="A35:C35"/>
    <mergeCell ref="A46:C46"/>
    <mergeCell ref="B27:C27"/>
    <mergeCell ref="B28:C28"/>
    <mergeCell ref="A29:C29"/>
    <mergeCell ref="A32:F32"/>
    <mergeCell ref="B33:C33"/>
    <mergeCell ref="B34:C34"/>
    <mergeCell ref="A3:F5"/>
    <mergeCell ref="A10:F10"/>
    <mergeCell ref="B11:C11"/>
    <mergeCell ref="B12:C12"/>
    <mergeCell ref="A13:C13"/>
    <mergeCell ref="A26:F26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72" t="s">
        <v>87</v>
      </c>
      <c r="B3" s="72"/>
      <c r="C3" s="72"/>
      <c r="D3" s="72"/>
      <c r="E3" s="72"/>
      <c r="F3" s="72"/>
    </row>
    <row r="4" spans="1:6" ht="15">
      <c r="A4" s="72"/>
      <c r="B4" s="72"/>
      <c r="C4" s="72"/>
      <c r="D4" s="72"/>
      <c r="E4" s="72"/>
      <c r="F4" s="72"/>
    </row>
    <row r="5" spans="1:6" ht="48" customHeight="1">
      <c r="A5" s="72"/>
      <c r="B5" s="72"/>
      <c r="C5" s="72"/>
      <c r="D5" s="72"/>
      <c r="E5" s="72"/>
      <c r="F5" s="72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73" t="s">
        <v>21</v>
      </c>
      <c r="B28" s="73"/>
      <c r="C28" s="73"/>
      <c r="D28" s="73"/>
      <c r="E28" s="73"/>
      <c r="F28" s="73"/>
    </row>
    <row r="29" spans="1:6" ht="45" customHeight="1">
      <c r="A29" s="8">
        <v>1</v>
      </c>
      <c r="B29" s="74" t="s">
        <v>22</v>
      </c>
      <c r="C29" s="74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74" t="s">
        <v>23</v>
      </c>
      <c r="C30" s="74"/>
      <c r="D30" s="11">
        <v>612.8</v>
      </c>
      <c r="E30" s="11">
        <v>75.9</v>
      </c>
      <c r="F30" s="19">
        <v>41346</v>
      </c>
    </row>
    <row r="31" spans="1:6" ht="45" customHeight="1">
      <c r="A31" s="75" t="s">
        <v>10</v>
      </c>
      <c r="B31" s="75"/>
      <c r="C31" s="75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72" t="s">
        <v>94</v>
      </c>
      <c r="B3" s="72"/>
      <c r="C3" s="72"/>
      <c r="D3" s="72"/>
      <c r="E3" s="72"/>
      <c r="F3" s="72"/>
    </row>
    <row r="4" spans="1:6" ht="15">
      <c r="A4" s="72"/>
      <c r="B4" s="72"/>
      <c r="C4" s="72"/>
      <c r="D4" s="72"/>
      <c r="E4" s="72"/>
      <c r="F4" s="72"/>
    </row>
    <row r="5" spans="1:6" ht="48" customHeight="1">
      <c r="A5" s="72"/>
      <c r="B5" s="72"/>
      <c r="C5" s="72"/>
      <c r="D5" s="72"/>
      <c r="E5" s="72"/>
      <c r="F5" s="72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73" t="s">
        <v>21</v>
      </c>
      <c r="B21" s="73"/>
      <c r="C21" s="73"/>
      <c r="D21" s="73"/>
      <c r="E21" s="73"/>
      <c r="F21" s="73"/>
    </row>
    <row r="22" spans="1:6" ht="45" customHeight="1">
      <c r="A22" s="8">
        <v>1</v>
      </c>
      <c r="B22" s="74" t="s">
        <v>22</v>
      </c>
      <c r="C22" s="74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74" t="s">
        <v>23</v>
      </c>
      <c r="C23" s="74"/>
      <c r="D23" s="11">
        <v>612.8</v>
      </c>
      <c r="E23" s="11">
        <v>75.9</v>
      </c>
      <c r="F23" s="19">
        <v>41346</v>
      </c>
    </row>
    <row r="24" spans="1:6" ht="45" customHeight="1">
      <c r="A24" s="75" t="s">
        <v>10</v>
      </c>
      <c r="B24" s="75"/>
      <c r="C24" s="75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2016-11-11T06:23:31Z</cp:lastPrinted>
  <dcterms:created xsi:type="dcterms:W3CDTF">2014-07-03T07:02:03Z</dcterms:created>
  <dcterms:modified xsi:type="dcterms:W3CDTF">2016-11-23T14:03:02Z</dcterms:modified>
  <cp:category/>
  <cp:version/>
  <cp:contentType/>
  <cp:contentStatus/>
</cp:coreProperties>
</file>