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25" windowWidth="22695" windowHeight="11445"/>
  </bookViews>
  <sheets>
    <sheet name="Лист1" sheetId="2" r:id="rId1"/>
    <sheet name="Лист2" sheetId="3" r:id="rId2"/>
  </sheets>
  <definedNames>
    <definedName name="_xlnm._FilterDatabase" localSheetId="0" hidden="1">Лист1!$4:$14</definedName>
  </definedNames>
  <calcPr calcId="145621"/>
</workbook>
</file>

<file path=xl/calcChain.xml><?xml version="1.0" encoding="utf-8"?>
<calcChain xmlns="http://schemas.openxmlformats.org/spreadsheetml/2006/main">
  <c r="G24" i="3" l="1"/>
  <c r="F20" i="3"/>
  <c r="F17" i="3"/>
  <c r="F21" i="3" s="1"/>
  <c r="G12" i="3"/>
  <c r="G14" i="3" s="1"/>
  <c r="F19" i="3" l="1"/>
  <c r="C2" i="2" l="1"/>
</calcChain>
</file>

<file path=xl/sharedStrings.xml><?xml version="1.0" encoding="utf-8"?>
<sst xmlns="http://schemas.openxmlformats.org/spreadsheetml/2006/main" count="43" uniqueCount="43">
  <si>
    <r>
      <rPr>
        <sz val="18"/>
        <rFont val="Times New Roman"/>
        <family val="1"/>
        <charset val="204"/>
      </rPr>
      <t>Информация о поступивших заявлениях и ходе их рассмотрения</t>
    </r>
  </si>
  <si>
    <r>
      <rPr>
        <sz val="9"/>
        <rFont val="Times New Roman"/>
        <family val="1"/>
        <charset val="204"/>
      </rPr>
      <t>№ п/п</t>
    </r>
  </si>
  <si>
    <r>
      <rPr>
        <sz val="9"/>
        <rFont val="Times New Roman"/>
        <family val="1"/>
        <charset val="204"/>
      </rPr>
      <t>Наименование страхователя</t>
    </r>
  </si>
  <si>
    <r>
      <rPr>
        <sz val="9"/>
        <rFont val="Times New Roman"/>
        <family val="1"/>
        <charset val="204"/>
      </rPr>
      <t>Дата принятия заявления/ дата подачи комплекта документов</t>
    </r>
  </si>
  <si>
    <r>
      <rPr>
        <sz val="9"/>
        <rFont val="Times New Roman"/>
        <family val="1"/>
        <charset val="204"/>
      </rPr>
      <t>Время принятия заявления</t>
    </r>
  </si>
  <si>
    <r>
      <rPr>
        <sz val="9"/>
        <rFont val="Times New Roman"/>
        <family val="1"/>
        <charset val="204"/>
      </rPr>
      <t>Дата принятия решения (№ и дата приказа)</t>
    </r>
  </si>
  <si>
    <r>
      <rPr>
        <sz val="11"/>
        <rFont val="Times New Roman"/>
        <family val="1"/>
        <charset val="204"/>
      </rPr>
      <t>Разрешенная сумма финансового обеспечения</t>
    </r>
  </si>
  <si>
    <r>
      <rPr>
        <sz val="9"/>
        <rFont val="Times New Roman"/>
        <family val="1"/>
        <charset val="204"/>
      </rPr>
      <t>Решение об отказе в финансовом обеспечении предупредительных мер (причина)</t>
    </r>
  </si>
  <si>
    <r>
      <rPr>
        <sz val="9"/>
        <rFont val="Times New Roman"/>
        <family val="1"/>
        <charset val="204"/>
      </rPr>
      <t>Примечание</t>
    </r>
  </si>
  <si>
    <r>
      <rPr>
        <sz val="9"/>
        <rFont val="Times New Roman"/>
        <family val="1"/>
        <charset val="204"/>
      </rPr>
      <t>1</t>
    </r>
  </si>
  <si>
    <r>
      <rPr>
        <sz val="7"/>
        <rFont val="Times New Roman"/>
        <family val="1"/>
        <charset val="204"/>
      </rPr>
      <t>2</t>
    </r>
  </si>
  <si>
    <r>
      <rPr>
        <sz val="9"/>
        <rFont val="Times New Roman"/>
        <family val="1"/>
        <charset val="204"/>
      </rPr>
      <t>3</t>
    </r>
  </si>
  <si>
    <r>
      <rPr>
        <sz val="9"/>
        <rFont val="Times New Roman"/>
        <family val="1"/>
        <charset val="204"/>
      </rPr>
      <t>4</t>
    </r>
  </si>
  <si>
    <r>
      <rPr>
        <sz val="9"/>
        <rFont val="Times New Roman"/>
        <family val="1"/>
        <charset val="204"/>
      </rPr>
      <t>5</t>
    </r>
  </si>
  <si>
    <r>
      <rPr>
        <sz val="9"/>
        <rFont val="Times New Roman"/>
        <family val="1"/>
        <charset val="204"/>
      </rPr>
      <t>8</t>
    </r>
  </si>
  <si>
    <r>
      <rPr>
        <sz val="9"/>
        <rFont val="Times New Roman"/>
        <family val="1"/>
        <charset val="204"/>
      </rPr>
      <t>9</t>
    </r>
  </si>
  <si>
    <r>
      <rPr>
        <sz val="9"/>
        <rFont val="Times New Roman"/>
        <family val="1"/>
        <charset val="204"/>
      </rPr>
      <t>10</t>
    </r>
  </si>
  <si>
    <r>
      <rPr>
        <sz val="7"/>
        <rFont val="Times New Roman"/>
        <family val="1"/>
        <charset val="204"/>
      </rPr>
      <t>11</t>
    </r>
  </si>
  <si>
    <r>
      <rPr>
        <sz val="9"/>
        <rFont val="Times New Roman"/>
        <family val="1"/>
        <charset val="204"/>
      </rPr>
      <t>12</t>
    </r>
  </si>
  <si>
    <r>
      <rPr>
        <sz val="9"/>
        <rFont val="Times New Roman"/>
        <family val="1"/>
        <charset val="204"/>
      </rPr>
      <t>Рег. № страховат еля</t>
    </r>
  </si>
  <si>
    <r>
      <rPr>
        <sz val="8"/>
        <rFont val="Times New Roman"/>
        <family val="1"/>
        <charset val="204"/>
      </rPr>
      <t>Дата направлен ия решения страховате- лю</t>
    </r>
  </si>
  <si>
    <t>бюджет</t>
  </si>
  <si>
    <t>процент</t>
  </si>
  <si>
    <t>АО "КРАФТВЭЙ КОРПОРЭЙШН ПЛС"</t>
  </si>
  <si>
    <t>по состоянию на</t>
  </si>
  <si>
    <t>бюджет увелич.</t>
  </si>
  <si>
    <t>остаток</t>
  </si>
  <si>
    <t>ГБУ КО "КАЛУЖСКИЙ СПДП "МЕЧТА"</t>
  </si>
  <si>
    <t>ГБУЗ КО "ЦМБ №6"</t>
  </si>
  <si>
    <t>ГБУЗ КО "ЦРБ БОРОВСКОГО РАЙОНА"</t>
  </si>
  <si>
    <t>ГБУЗ КО "ГОРОДСКОЙ РОДИЛЬНЫЙ ДОМ"</t>
  </si>
  <si>
    <t>ООО "АНДРОМЕТА"</t>
  </si>
  <si>
    <t>почта</t>
  </si>
  <si>
    <t>ООО "ПРОДВИЖЕНИЕФАРМ"</t>
  </si>
  <si>
    <t>АО "Калужское"</t>
  </si>
  <si>
    <t>запросили</t>
  </si>
  <si>
    <t>ГБУЗ КО "ЦРБ БАБЫНИНСКОГО РАЙОНА"</t>
  </si>
  <si>
    <t>ГБУЗ КО "ЦМБ №2"</t>
  </si>
  <si>
    <t>№ 629-Ф от 12.08.2025</t>
  </si>
  <si>
    <t>АО "КЭМЗ"</t>
  </si>
  <si>
    <t>№2-Ф 04.02.2025</t>
  </si>
  <si>
    <t>КОЛХОЗ ИМ. М.А.ГУРЬЯНОВА</t>
  </si>
  <si>
    <t>12:13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</si>
</sst>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0"/>
      <name val="Arial"/>
      <family val="2"/>
      <charset val="204"/>
    </font>
    <font>
      <sz val="18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7"/>
      <name val="Times New Roman"/>
      <family val="1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theme="0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right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justify" wrapText="1"/>
    </xf>
    <xf numFmtId="0" fontId="9" fillId="0" borderId="3" xfId="0" applyFont="1" applyBorder="1" applyAlignment="1">
      <alignment horizontal="right" wrapText="1"/>
    </xf>
    <xf numFmtId="0" fontId="9" fillId="0" borderId="3" xfId="0" applyNumberFormat="1" applyFont="1" applyBorder="1" applyAlignment="1">
      <alignment horizontal="center" wrapText="1"/>
    </xf>
    <xf numFmtId="20" fontId="9" fillId="0" borderId="3" xfId="0" applyNumberFormat="1" applyFont="1" applyBorder="1" applyAlignment="1">
      <alignment horizontal="center" wrapText="1"/>
    </xf>
    <xf numFmtId="14" fontId="9" fillId="0" borderId="3" xfId="0" applyNumberFormat="1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6" fillId="0" borderId="3" xfId="0" applyFont="1" applyBorder="1" applyAlignment="1">
      <alignment horizontal="justify" wrapText="1"/>
    </xf>
    <xf numFmtId="0" fontId="6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justify" wrapText="1"/>
    </xf>
    <xf numFmtId="0" fontId="9" fillId="0" borderId="3" xfId="0" applyFont="1" applyBorder="1" applyAlignment="1">
      <alignment horizontal="left" wrapText="1"/>
    </xf>
    <xf numFmtId="2" fontId="9" fillId="2" borderId="3" xfId="0" applyNumberFormat="1" applyFont="1" applyFill="1" applyBorder="1" applyAlignment="1">
      <alignment horizontal="right" wrapText="1"/>
    </xf>
    <xf numFmtId="0" fontId="1" fillId="2" borderId="3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horizontal="justify" wrapText="1"/>
    </xf>
    <xf numFmtId="0" fontId="1" fillId="2" borderId="3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2" fontId="10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right" wrapText="1"/>
    </xf>
    <xf numFmtId="2" fontId="1" fillId="2" borderId="0" xfId="0" applyNumberFormat="1" applyFont="1" applyFill="1" applyAlignment="1">
      <alignment wrapText="1"/>
    </xf>
    <xf numFmtId="2" fontId="1" fillId="2" borderId="3" xfId="0" applyNumberFormat="1" applyFont="1" applyFill="1" applyBorder="1" applyAlignment="1">
      <alignment horizont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wrapText="1"/>
    </xf>
    <xf numFmtId="0" fontId="6" fillId="0" borderId="3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14" fontId="1" fillId="2" borderId="3" xfId="0" applyNumberFormat="1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wrapText="1"/>
    </xf>
    <xf numFmtId="14" fontId="10" fillId="2" borderId="0" xfId="0" applyNumberFormat="1" applyFont="1" applyFill="1" applyAlignment="1">
      <alignment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wrapText="1"/>
    </xf>
    <xf numFmtId="0" fontId="1" fillId="2" borderId="2" xfId="0" applyFont="1" applyFill="1" applyBorder="1" applyAlignment="1">
      <alignment horizontal="right" wrapText="1"/>
    </xf>
    <xf numFmtId="0" fontId="1" fillId="2" borderId="0" xfId="0" applyFont="1" applyFill="1" applyAlignment="1">
      <alignment horizontal="right" wrapText="1"/>
    </xf>
    <xf numFmtId="2" fontId="1" fillId="0" borderId="3" xfId="0" applyNumberFormat="1" applyFont="1" applyBorder="1" applyAlignment="1">
      <alignment wrapText="1"/>
    </xf>
    <xf numFmtId="0" fontId="12" fillId="0" borderId="0" xfId="0" applyFont="1"/>
    <xf numFmtId="0" fontId="1" fillId="0" borderId="2" xfId="0" applyFont="1" applyBorder="1" applyAlignment="1">
      <alignment horizontal="center" wrapText="1"/>
    </xf>
    <xf numFmtId="2" fontId="1" fillId="0" borderId="2" xfId="0" applyNumberFormat="1" applyFont="1" applyBorder="1" applyAlignment="1">
      <alignment wrapText="1"/>
    </xf>
    <xf numFmtId="2" fontId="8" fillId="0" borderId="2" xfId="0" applyNumberFormat="1" applyFont="1" applyBorder="1" applyAlignment="1">
      <alignment wrapText="1"/>
    </xf>
    <xf numFmtId="2" fontId="13" fillId="2" borderId="3" xfId="0" applyNumberFormat="1" applyFont="1" applyFill="1" applyBorder="1" applyAlignment="1">
      <alignment horizontal="right" wrapText="1"/>
    </xf>
    <xf numFmtId="0" fontId="11" fillId="0" borderId="0" xfId="0" applyFont="1" applyAlignment="1">
      <alignment horizontal="center" wrapText="1"/>
    </xf>
    <xf numFmtId="0" fontId="11" fillId="2" borderId="0" xfId="0" applyFont="1" applyFill="1" applyAlignment="1">
      <alignment horizontal="right" wrapText="1"/>
    </xf>
    <xf numFmtId="0" fontId="7" fillId="0" borderId="0" xfId="0" applyFont="1"/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20" fontId="4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32"/>
  <sheetViews>
    <sheetView tabSelected="1" zoomScale="90" zoomScaleNormal="90" workbookViewId="0">
      <selection activeCell="F5" sqref="F5"/>
    </sheetView>
  </sheetViews>
  <sheetFormatPr defaultColWidth="22.42578125" defaultRowHeight="12.75" x14ac:dyDescent="0.2"/>
  <cols>
    <col min="1" max="1" width="4.5703125" style="2" customWidth="1"/>
    <col min="2" max="2" width="22.42578125" style="1"/>
    <col min="3" max="3" width="11" style="42" customWidth="1"/>
    <col min="4" max="4" width="12.7109375" style="1" customWidth="1"/>
    <col min="5" max="5" width="11.28515625" style="2" customWidth="1"/>
    <col min="6" max="6" width="13.28515625" style="1" customWidth="1"/>
    <col min="7" max="7" width="14.28515625" style="28" customWidth="1"/>
    <col min="8" max="8" width="10.7109375" style="1" customWidth="1"/>
    <col min="9" max="9" width="21.140625" style="1" customWidth="1"/>
    <col min="10" max="16384" width="22.42578125" style="1"/>
  </cols>
  <sheetData>
    <row r="1" spans="1:11" ht="27" customHeight="1" x14ac:dyDescent="0.2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x14ac:dyDescent="0.2">
      <c r="B2" s="1" t="s">
        <v>24</v>
      </c>
      <c r="C2" s="38">
        <f ca="1">TODAY()</f>
        <v>46057</v>
      </c>
    </row>
    <row r="3" spans="1:11" s="2" customFormat="1" ht="80.25" customHeight="1" x14ac:dyDescent="0.25">
      <c r="A3" s="3" t="s">
        <v>1</v>
      </c>
      <c r="B3" s="3" t="s">
        <v>2</v>
      </c>
      <c r="C3" s="54" t="s">
        <v>19</v>
      </c>
      <c r="D3" s="3" t="s">
        <v>3</v>
      </c>
      <c r="E3" s="3" t="s">
        <v>4</v>
      </c>
      <c r="F3" s="3" t="s">
        <v>5</v>
      </c>
      <c r="G3" s="29" t="s">
        <v>6</v>
      </c>
      <c r="H3" s="4" t="s">
        <v>20</v>
      </c>
      <c r="I3" s="3" t="s">
        <v>7</v>
      </c>
      <c r="J3" s="3" t="s">
        <v>8</v>
      </c>
    </row>
    <row r="4" spans="1:11" s="2" customFormat="1" x14ac:dyDescent="0.2">
      <c r="A4" s="3" t="s">
        <v>9</v>
      </c>
      <c r="B4" s="3" t="s">
        <v>10</v>
      </c>
      <c r="C4" s="39" t="s">
        <v>11</v>
      </c>
      <c r="D4" s="5" t="s">
        <v>12</v>
      </c>
      <c r="E4" s="5" t="s">
        <v>13</v>
      </c>
      <c r="F4" s="3" t="s">
        <v>14</v>
      </c>
      <c r="G4" s="30" t="s">
        <v>15</v>
      </c>
      <c r="H4" s="3" t="s">
        <v>16</v>
      </c>
      <c r="I4" s="3" t="s">
        <v>17</v>
      </c>
      <c r="J4" s="3" t="s">
        <v>18</v>
      </c>
    </row>
    <row r="5" spans="1:11" ht="24" x14ac:dyDescent="0.2">
      <c r="A5" s="12">
        <v>1</v>
      </c>
      <c r="B5" s="18" t="s">
        <v>39</v>
      </c>
      <c r="C5" s="27">
        <v>4000462927</v>
      </c>
      <c r="D5" s="14">
        <v>46050</v>
      </c>
      <c r="E5" s="24" t="s">
        <v>42</v>
      </c>
      <c r="F5" s="24" t="s">
        <v>40</v>
      </c>
      <c r="G5" s="20">
        <v>2480120.2000000002</v>
      </c>
      <c r="H5" s="14">
        <v>45692</v>
      </c>
      <c r="I5" s="6"/>
      <c r="J5" s="9"/>
    </row>
    <row r="6" spans="1:11" ht="22.5" x14ac:dyDescent="0.2">
      <c r="A6" s="12">
        <v>2</v>
      </c>
      <c r="B6" s="56" t="s">
        <v>41</v>
      </c>
      <c r="C6" s="27">
        <v>4000077215</v>
      </c>
      <c r="D6" s="14">
        <v>45692</v>
      </c>
      <c r="E6" s="55">
        <v>0.38194444444444442</v>
      </c>
      <c r="F6" s="8"/>
      <c r="G6" s="20"/>
      <c r="H6" s="7"/>
      <c r="I6" s="6"/>
      <c r="J6" s="9"/>
    </row>
    <row r="7" spans="1:11" ht="22.5" x14ac:dyDescent="0.2">
      <c r="A7" s="12">
        <v>3</v>
      </c>
      <c r="B7" s="56" t="s">
        <v>23</v>
      </c>
      <c r="C7" s="27">
        <v>5010002821</v>
      </c>
      <c r="D7" s="14">
        <v>45692</v>
      </c>
      <c r="E7" s="55">
        <v>0.57638888888888895</v>
      </c>
      <c r="F7" s="8"/>
      <c r="G7" s="20"/>
      <c r="H7" s="7"/>
      <c r="I7" s="6"/>
      <c r="J7" s="9"/>
    </row>
    <row r="8" spans="1:11" ht="24.75" customHeight="1" x14ac:dyDescent="0.2">
      <c r="A8" s="12">
        <v>4</v>
      </c>
      <c r="B8" s="19"/>
      <c r="C8" s="27"/>
      <c r="D8" s="7"/>
      <c r="E8" s="3"/>
      <c r="F8" s="8"/>
      <c r="G8" s="20"/>
      <c r="H8" s="7"/>
      <c r="I8" s="6"/>
      <c r="J8" s="9"/>
    </row>
    <row r="9" spans="1:11" x14ac:dyDescent="0.2">
      <c r="A9" s="12">
        <v>5</v>
      </c>
      <c r="B9" s="10"/>
      <c r="C9" s="27"/>
      <c r="D9" s="7"/>
      <c r="E9" s="3"/>
      <c r="F9" s="8"/>
      <c r="G9" s="20"/>
      <c r="H9" s="7"/>
      <c r="I9" s="6"/>
      <c r="J9" s="9"/>
    </row>
    <row r="10" spans="1:11" x14ac:dyDescent="0.2">
      <c r="A10" s="12">
        <v>6</v>
      </c>
      <c r="B10" s="10"/>
      <c r="C10" s="27"/>
      <c r="D10" s="7"/>
      <c r="E10" s="3"/>
      <c r="F10" s="8"/>
      <c r="G10" s="20"/>
      <c r="H10" s="7"/>
      <c r="I10" s="6"/>
      <c r="J10" s="9"/>
    </row>
    <row r="11" spans="1:11" x14ac:dyDescent="0.2">
      <c r="A11" s="12">
        <v>7</v>
      </c>
      <c r="B11" s="10"/>
      <c r="C11" s="27"/>
      <c r="D11" s="7"/>
      <c r="E11" s="3"/>
      <c r="F11" s="8"/>
      <c r="G11" s="20"/>
      <c r="H11" s="7"/>
      <c r="I11" s="6"/>
      <c r="J11" s="9"/>
    </row>
    <row r="12" spans="1:11" x14ac:dyDescent="0.2">
      <c r="A12" s="12">
        <v>8</v>
      </c>
      <c r="B12" s="10"/>
      <c r="C12" s="27"/>
      <c r="D12" s="7"/>
      <c r="E12" s="3"/>
      <c r="F12" s="8"/>
      <c r="G12" s="20"/>
      <c r="H12" s="7"/>
      <c r="I12" s="6"/>
      <c r="J12" s="9"/>
    </row>
    <row r="13" spans="1:11" x14ac:dyDescent="0.2">
      <c r="A13" s="12">
        <v>9</v>
      </c>
      <c r="B13" s="10"/>
      <c r="C13" s="27"/>
      <c r="D13" s="7"/>
      <c r="E13" s="3"/>
      <c r="F13" s="8"/>
      <c r="G13" s="20"/>
      <c r="H13" s="7"/>
      <c r="I13" s="6"/>
      <c r="J13" s="9"/>
    </row>
    <row r="14" spans="1:11" x14ac:dyDescent="0.2">
      <c r="A14" s="12">
        <v>10</v>
      </c>
      <c r="B14" s="10"/>
      <c r="C14" s="27"/>
      <c r="D14" s="7"/>
      <c r="E14" s="3"/>
      <c r="F14" s="8"/>
      <c r="G14" s="20"/>
      <c r="H14" s="7"/>
      <c r="I14" s="6"/>
      <c r="J14" s="9"/>
    </row>
    <row r="15" spans="1:11" x14ac:dyDescent="0.2">
      <c r="F15" s="51"/>
      <c r="G15" s="1"/>
      <c r="K15" s="2"/>
    </row>
    <row r="16" spans="1:11" x14ac:dyDescent="0.2">
      <c r="G16" s="1"/>
      <c r="K16" s="2"/>
    </row>
    <row r="17" spans="1:11" s="25" customFormat="1" x14ac:dyDescent="0.2">
      <c r="A17" s="49"/>
      <c r="C17" s="50"/>
      <c r="E17" s="49"/>
      <c r="K17" s="49"/>
    </row>
    <row r="18" spans="1:11" s="25" customFormat="1" x14ac:dyDescent="0.2">
      <c r="A18" s="49"/>
      <c r="C18" s="50"/>
      <c r="E18" s="49"/>
    </row>
    <row r="19" spans="1:11" s="25" customFormat="1" x14ac:dyDescent="0.2">
      <c r="A19" s="49"/>
      <c r="C19" s="50"/>
      <c r="E19" s="49"/>
    </row>
    <row r="20" spans="1:11" s="25" customFormat="1" x14ac:dyDescent="0.2">
      <c r="A20" s="49"/>
      <c r="C20" s="50"/>
      <c r="E20" s="49"/>
    </row>
    <row r="21" spans="1:11" s="25" customFormat="1" x14ac:dyDescent="0.2">
      <c r="A21" s="49"/>
      <c r="C21" s="50"/>
      <c r="E21" s="49"/>
    </row>
    <row r="22" spans="1:11" s="25" customFormat="1" x14ac:dyDescent="0.2">
      <c r="A22" s="49"/>
      <c r="C22" s="50"/>
      <c r="E22" s="49"/>
    </row>
    <row r="23" spans="1:11" s="25" customFormat="1" x14ac:dyDescent="0.2">
      <c r="A23" s="49"/>
      <c r="C23" s="50"/>
      <c r="E23" s="49"/>
    </row>
    <row r="24" spans="1:11" s="25" customFormat="1" x14ac:dyDescent="0.2">
      <c r="A24" s="49"/>
      <c r="C24" s="50"/>
      <c r="E24" s="49"/>
    </row>
    <row r="25" spans="1:11" s="25" customFormat="1" x14ac:dyDescent="0.2">
      <c r="A25" s="49"/>
      <c r="C25" s="50"/>
      <c r="E25" s="49"/>
    </row>
    <row r="26" spans="1:11" s="25" customFormat="1" x14ac:dyDescent="0.2">
      <c r="A26" s="49"/>
      <c r="C26" s="50"/>
      <c r="E26" s="49"/>
    </row>
    <row r="27" spans="1:11" x14ac:dyDescent="0.2">
      <c r="G27" s="1"/>
    </row>
    <row r="28" spans="1:11" x14ac:dyDescent="0.2">
      <c r="G28" s="1"/>
    </row>
    <row r="29" spans="1:11" x14ac:dyDescent="0.2">
      <c r="G29" s="1"/>
    </row>
    <row r="30" spans="1:11" x14ac:dyDescent="0.2">
      <c r="G30" s="1"/>
    </row>
    <row r="31" spans="1:11" x14ac:dyDescent="0.2">
      <c r="G31" s="1"/>
    </row>
    <row r="32" spans="1:11" x14ac:dyDescent="0.2">
      <c r="G32" s="1"/>
    </row>
  </sheetData>
  <mergeCells count="1">
    <mergeCell ref="A1:K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L6" sqref="L6"/>
    </sheetView>
  </sheetViews>
  <sheetFormatPr defaultRowHeight="12.75" x14ac:dyDescent="0.2"/>
  <cols>
    <col min="1" max="1" width="8.42578125" customWidth="1"/>
    <col min="2" max="2" width="22.7109375" customWidth="1"/>
    <col min="3" max="3" width="12.140625" customWidth="1"/>
    <col min="7" max="7" width="14.42578125" customWidth="1"/>
  </cols>
  <sheetData>
    <row r="1" spans="1:10" ht="36" x14ac:dyDescent="0.2">
      <c r="A1" s="12">
        <v>474</v>
      </c>
      <c r="B1" s="17" t="s">
        <v>28</v>
      </c>
      <c r="C1" s="27">
        <v>4000540065</v>
      </c>
      <c r="D1" s="14">
        <v>45869</v>
      </c>
      <c r="E1" s="13">
        <v>0.72222222222222221</v>
      </c>
      <c r="F1" s="24" t="s">
        <v>38</v>
      </c>
      <c r="G1" s="48">
        <v>100000</v>
      </c>
      <c r="H1" s="14">
        <v>45881</v>
      </c>
      <c r="I1" s="22"/>
      <c r="J1" s="11"/>
    </row>
    <row r="2" spans="1:10" ht="21" x14ac:dyDescent="0.2">
      <c r="A2" s="12">
        <v>475</v>
      </c>
      <c r="B2" s="32" t="s">
        <v>29</v>
      </c>
      <c r="C2" s="27">
        <v>4000036240</v>
      </c>
      <c r="D2" s="14">
        <v>45869</v>
      </c>
      <c r="E2" s="13">
        <v>0.72569444444444453</v>
      </c>
      <c r="F2" s="24"/>
      <c r="G2" s="48">
        <v>126664.64</v>
      </c>
      <c r="H2" s="14"/>
      <c r="I2" s="22"/>
      <c r="J2" s="11"/>
    </row>
    <row r="3" spans="1:10" ht="21" x14ac:dyDescent="0.2">
      <c r="A3" s="12">
        <v>476</v>
      </c>
      <c r="B3" s="32" t="s">
        <v>36</v>
      </c>
      <c r="C3" s="27">
        <v>4000010080</v>
      </c>
      <c r="D3" s="14">
        <v>45869</v>
      </c>
      <c r="E3" s="13">
        <v>0.72777777777777775</v>
      </c>
      <c r="F3" s="24"/>
      <c r="G3" s="48">
        <v>36921.26</v>
      </c>
      <c r="H3" s="14"/>
      <c r="I3" s="22"/>
      <c r="J3" s="11"/>
    </row>
    <row r="4" spans="1:10" x14ac:dyDescent="0.2">
      <c r="A4" s="12">
        <v>477</v>
      </c>
      <c r="B4" s="32" t="s">
        <v>37</v>
      </c>
      <c r="C4" s="27">
        <v>4000007056</v>
      </c>
      <c r="D4" s="14">
        <v>45869</v>
      </c>
      <c r="E4" s="13">
        <v>0.73263888888888884</v>
      </c>
      <c r="F4" s="24"/>
      <c r="G4" s="48">
        <v>96850</v>
      </c>
      <c r="H4" s="14"/>
      <c r="I4" s="1"/>
      <c r="J4" s="11"/>
    </row>
    <row r="5" spans="1:10" ht="21" x14ac:dyDescent="0.2">
      <c r="A5" s="12">
        <v>478</v>
      </c>
      <c r="B5" s="32" t="s">
        <v>27</v>
      </c>
      <c r="C5" s="27">
        <v>4000270905</v>
      </c>
      <c r="D5" s="14">
        <v>45869</v>
      </c>
      <c r="E5" s="13">
        <v>0.73611111111111116</v>
      </c>
      <c r="F5" s="24"/>
      <c r="G5" s="20"/>
      <c r="H5" s="14"/>
      <c r="I5" s="22"/>
      <c r="J5" s="11"/>
    </row>
    <row r="6" spans="1:10" ht="21" x14ac:dyDescent="0.2">
      <c r="A6" s="12">
        <v>479</v>
      </c>
      <c r="B6" s="36" t="s">
        <v>30</v>
      </c>
      <c r="C6" s="27">
        <v>4000270040</v>
      </c>
      <c r="D6" s="14">
        <v>45869</v>
      </c>
      <c r="E6" s="13">
        <v>0.74652777777777779</v>
      </c>
      <c r="F6" s="24"/>
      <c r="G6" s="48">
        <v>47678.14</v>
      </c>
      <c r="H6" s="14"/>
      <c r="I6" s="22"/>
      <c r="J6" s="11"/>
    </row>
    <row r="7" spans="1:10" x14ac:dyDescent="0.2">
      <c r="A7" s="12">
        <v>480</v>
      </c>
      <c r="B7" s="37" t="s">
        <v>31</v>
      </c>
      <c r="C7" s="27">
        <v>4000262433</v>
      </c>
      <c r="D7" s="14">
        <v>45869</v>
      </c>
      <c r="E7" s="13">
        <v>0.75347222222222221</v>
      </c>
      <c r="F7" s="24"/>
      <c r="G7" s="48">
        <v>212000</v>
      </c>
      <c r="H7" s="14"/>
      <c r="I7" s="22"/>
      <c r="J7" s="11"/>
    </row>
    <row r="8" spans="1:10" x14ac:dyDescent="0.2">
      <c r="A8" s="12">
        <v>481</v>
      </c>
      <c r="B8" s="37" t="s">
        <v>34</v>
      </c>
      <c r="C8" s="27">
        <v>4000004602</v>
      </c>
      <c r="D8" s="14">
        <v>45869</v>
      </c>
      <c r="E8" s="13">
        <v>0.76041666666666663</v>
      </c>
      <c r="F8" s="24"/>
      <c r="G8" s="48">
        <v>196171.99</v>
      </c>
      <c r="H8" s="14"/>
      <c r="I8" s="22"/>
      <c r="J8" s="11"/>
    </row>
    <row r="9" spans="1:10" x14ac:dyDescent="0.2">
      <c r="A9" s="12">
        <v>482</v>
      </c>
      <c r="B9" s="35" t="s">
        <v>33</v>
      </c>
      <c r="C9" s="27">
        <v>4000481896</v>
      </c>
      <c r="D9" s="14">
        <v>45869</v>
      </c>
      <c r="E9" s="13" t="s">
        <v>32</v>
      </c>
      <c r="F9" s="24"/>
      <c r="G9" s="48">
        <v>11640</v>
      </c>
      <c r="H9" s="14"/>
      <c r="I9" s="22"/>
      <c r="J9" s="11"/>
    </row>
    <row r="10" spans="1:10" x14ac:dyDescent="0.2">
      <c r="A10" s="12"/>
      <c r="B10" s="16"/>
      <c r="C10" s="27"/>
      <c r="D10" s="14"/>
      <c r="E10" s="13"/>
      <c r="F10" s="24"/>
      <c r="G10" s="20"/>
      <c r="H10" s="14"/>
      <c r="I10" s="22"/>
      <c r="J10" s="11"/>
    </row>
    <row r="11" spans="1:10" x14ac:dyDescent="0.2">
      <c r="A11" s="12"/>
      <c r="B11" s="16"/>
      <c r="C11" s="27"/>
      <c r="D11" s="14"/>
      <c r="E11" s="13"/>
      <c r="F11" s="24"/>
      <c r="G11" s="20"/>
      <c r="H11" s="14"/>
      <c r="I11" s="22"/>
      <c r="J11" s="11"/>
    </row>
    <row r="12" spans="1:10" x14ac:dyDescent="0.2">
      <c r="A12" s="3"/>
      <c r="B12" s="3"/>
      <c r="C12" s="40"/>
      <c r="D12" s="15"/>
      <c r="E12" s="23"/>
      <c r="F12" s="23"/>
      <c r="G12" s="26" t="e">
        <f>SUM(#REF!)</f>
        <v>#REF!</v>
      </c>
      <c r="H12" s="21"/>
      <c r="I12" s="21"/>
      <c r="J12" s="9"/>
    </row>
    <row r="13" spans="1:10" x14ac:dyDescent="0.2">
      <c r="A13" s="2"/>
      <c r="B13" s="1"/>
      <c r="C13" s="41"/>
      <c r="D13" s="1"/>
      <c r="E13" s="2"/>
      <c r="F13" s="1"/>
      <c r="G13" s="28"/>
      <c r="H13" s="1"/>
      <c r="I13" s="25"/>
      <c r="J13" s="1"/>
    </row>
    <row r="14" spans="1:10" x14ac:dyDescent="0.2">
      <c r="A14" s="2"/>
      <c r="B14" s="1"/>
      <c r="C14" s="41"/>
      <c r="D14" s="1"/>
      <c r="E14" s="21" t="s">
        <v>21</v>
      </c>
      <c r="F14" s="33">
        <v>279139100</v>
      </c>
      <c r="G14" s="31" t="e">
        <f>G12/F17%</f>
        <v>#REF!</v>
      </c>
      <c r="H14" s="33" t="s">
        <v>22</v>
      </c>
      <c r="I14" s="25"/>
      <c r="J14" s="1"/>
    </row>
    <row r="15" spans="1:10" x14ac:dyDescent="0.2">
      <c r="A15" s="2"/>
      <c r="B15" s="1"/>
      <c r="C15" s="42"/>
      <c r="D15" s="1"/>
      <c r="E15" s="21"/>
      <c r="F15" s="33">
        <v>7000000</v>
      </c>
      <c r="G15" s="31"/>
      <c r="H15" s="33"/>
      <c r="I15" s="25"/>
      <c r="J15" s="1"/>
    </row>
    <row r="16" spans="1:10" x14ac:dyDescent="0.2">
      <c r="A16" s="2"/>
      <c r="B16" s="1"/>
      <c r="C16" s="42"/>
      <c r="D16" s="1"/>
      <c r="E16" s="34">
        <v>45845</v>
      </c>
      <c r="F16" s="33">
        <v>5000000</v>
      </c>
      <c r="G16" s="31"/>
      <c r="H16" s="33"/>
      <c r="I16" s="25"/>
      <c r="J16" s="1"/>
    </row>
    <row r="17" spans="1:10" ht="25.5" x14ac:dyDescent="0.2">
      <c r="A17" s="2"/>
      <c r="B17" s="1"/>
      <c r="C17" s="42"/>
      <c r="D17" s="1"/>
      <c r="E17" s="21" t="s">
        <v>25</v>
      </c>
      <c r="F17" s="33">
        <f>F14+F15+F16</f>
        <v>291139100</v>
      </c>
      <c r="G17" s="31"/>
      <c r="H17" s="33"/>
      <c r="I17" s="25"/>
      <c r="J17" s="1"/>
    </row>
    <row r="18" spans="1:10" x14ac:dyDescent="0.2">
      <c r="A18" s="2"/>
      <c r="B18" s="1"/>
      <c r="C18" s="42"/>
      <c r="D18" s="1"/>
      <c r="E18" s="21"/>
      <c r="F18" s="33"/>
      <c r="G18" s="31"/>
      <c r="H18" s="33"/>
      <c r="I18" s="25"/>
      <c r="J18" s="1"/>
    </row>
    <row r="19" spans="1:10" x14ac:dyDescent="0.2">
      <c r="A19" s="2"/>
      <c r="B19" s="1"/>
      <c r="C19" s="42"/>
      <c r="D19" s="1"/>
      <c r="E19" s="21" t="s">
        <v>26</v>
      </c>
      <c r="F19" s="31" t="e">
        <f>F17-G12</f>
        <v>#REF!</v>
      </c>
      <c r="G19" s="31"/>
      <c r="H19" s="33"/>
      <c r="I19" s="25"/>
      <c r="J19" s="1"/>
    </row>
    <row r="20" spans="1:10" ht="25.5" x14ac:dyDescent="0.2">
      <c r="A20" s="2"/>
      <c r="B20" s="1"/>
      <c r="C20" s="42"/>
      <c r="D20" s="1"/>
      <c r="E20" s="3" t="s">
        <v>35</v>
      </c>
      <c r="F20" s="43">
        <f>1096814.06-251869</f>
        <v>844945.06</v>
      </c>
      <c r="G20" s="28"/>
      <c r="H20" s="1"/>
      <c r="I20" s="25"/>
      <c r="J20" s="1"/>
    </row>
    <row r="21" spans="1:10" x14ac:dyDescent="0.2">
      <c r="A21" s="2"/>
      <c r="B21" s="1"/>
      <c r="C21" s="42"/>
      <c r="D21" s="1"/>
      <c r="E21" s="45"/>
      <c r="F21" s="47">
        <f>F17+F20</f>
        <v>291984045.06</v>
      </c>
      <c r="G21" s="28"/>
      <c r="H21" s="1"/>
      <c r="I21" s="25"/>
      <c r="J21" s="1"/>
    </row>
    <row r="22" spans="1:10" x14ac:dyDescent="0.2">
      <c r="A22" s="2"/>
      <c r="B22" s="1"/>
      <c r="C22" s="42"/>
      <c r="D22" s="1"/>
      <c r="E22" s="45"/>
      <c r="F22" s="46"/>
      <c r="G22" s="28"/>
      <c r="H22" s="1"/>
      <c r="I22" s="25"/>
      <c r="J22" s="1"/>
    </row>
    <row r="23" spans="1:10" x14ac:dyDescent="0.2">
      <c r="A23" s="2"/>
      <c r="B23" s="1"/>
      <c r="C23" s="42"/>
      <c r="D23" s="1"/>
      <c r="E23" s="2"/>
      <c r="F23" s="1"/>
      <c r="G23" s="28"/>
      <c r="H23" s="1"/>
      <c r="I23" s="25"/>
      <c r="J23" s="1"/>
    </row>
    <row r="24" spans="1:10" x14ac:dyDescent="0.2">
      <c r="A24" s="2"/>
      <c r="B24" s="1"/>
      <c r="C24" s="42"/>
      <c r="D24" s="1"/>
      <c r="E24" s="2"/>
      <c r="F24" s="47">
        <v>52482438.579999998</v>
      </c>
      <c r="G24" s="31">
        <f>F24*100/F14</f>
        <v>18.801536072875496</v>
      </c>
      <c r="H24" s="1"/>
      <c r="I24" s="25"/>
      <c r="J24" s="1"/>
    </row>
    <row r="25" spans="1:10" x14ac:dyDescent="0.2">
      <c r="A25" s="2"/>
      <c r="B25" s="1"/>
      <c r="C25" s="42"/>
      <c r="D25" s="1"/>
      <c r="E25" s="2"/>
      <c r="F25" s="44"/>
      <c r="G25" s="28"/>
      <c r="H25" s="1"/>
      <c r="I25" s="25"/>
      <c r="J2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Бородина Ирина Алексеевна</dc:creator>
  <cp:lastModifiedBy>Бородина Ирина Алексеевна</cp:lastModifiedBy>
  <cp:lastPrinted>2025-08-20T05:05:58Z</cp:lastPrinted>
  <dcterms:created xsi:type="dcterms:W3CDTF">2025-04-15T07:30:23Z</dcterms:created>
  <dcterms:modified xsi:type="dcterms:W3CDTF">2026-02-04T12:04:29Z</dcterms:modified>
</cp:coreProperties>
</file>