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535" tabRatio="500" activeTab="1"/>
  </bookViews>
  <sheets>
    <sheet name="2024" sheetId="1" r:id="rId1"/>
    <sheet name="2025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1" i="2"/>
  <c r="C20"/>
  <c r="C19"/>
  <c r="D17"/>
  <c r="C17"/>
  <c r="B17"/>
  <c r="B16"/>
  <c r="D16" s="1"/>
  <c r="B15"/>
  <c r="D15" s="1"/>
  <c r="D14"/>
  <c r="C14"/>
  <c r="B14"/>
  <c r="D13"/>
  <c r="C13"/>
  <c r="B12"/>
  <c r="C21" i="1"/>
  <c r="F20"/>
  <c r="E20"/>
  <c r="C20"/>
  <c r="C19"/>
  <c r="B17"/>
  <c r="C17" s="1"/>
  <c r="C16"/>
  <c r="B16"/>
  <c r="B15"/>
  <c r="C15" s="1"/>
  <c r="C14"/>
  <c r="B14"/>
  <c r="C13"/>
  <c r="B12"/>
  <c r="C16" i="2" l="1"/>
  <c r="C15"/>
</calcChain>
</file>

<file path=xl/sharedStrings.xml><?xml version="1.0" encoding="utf-8"?>
<sst xmlns="http://schemas.openxmlformats.org/spreadsheetml/2006/main" count="31" uniqueCount="18">
  <si>
    <t>год</t>
  </si>
  <si>
    <t>база</t>
  </si>
  <si>
    <t>размер</t>
  </si>
  <si>
    <t>MAX сред/дн</t>
  </si>
  <si>
    <t>MAX пособие по БиР</t>
  </si>
  <si>
    <t>МРОТ</t>
  </si>
  <si>
    <t>с 01.01.2024</t>
  </si>
  <si>
    <t>МРОТ сред/дн</t>
  </si>
  <si>
    <t>29 дн/мес</t>
  </si>
  <si>
    <t>30 дн/мес</t>
  </si>
  <si>
    <t>31 дн/мес</t>
  </si>
  <si>
    <t>MAX по уходу до 1,5</t>
  </si>
  <si>
    <t>MIN по уходу до 1,5</t>
  </si>
  <si>
    <t>Индексация ежегодно с 1 февраля</t>
  </si>
  <si>
    <t>Погребение</t>
  </si>
  <si>
    <t>Рождение ребенка</t>
  </si>
  <si>
    <t>28 дн/мес</t>
  </si>
  <si>
    <t>С учетом индексации с      1 февраля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</si>
</sst>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7"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>
      <alignment horizontal="center"/>
    </xf>
    <xf numFmtId="0" fontId="2" fillId="0" borderId="0" xfId="0" applyFont="1" applyAlignment="1" applyProtection="1"/>
    <xf numFmtId="0" fontId="3" fillId="0" borderId="1" xfId="0" applyFont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9" fontId="1" fillId="0" borderId="1" xfId="0" applyNumberFormat="1" applyFont="1" applyBorder="1" applyAlignment="1" applyProtection="1">
      <alignment horizontal="center"/>
    </xf>
    <xf numFmtId="9" fontId="0" fillId="0" borderId="1" xfId="0" applyNumberFormat="1" applyBorder="1" applyAlignment="1" applyProtection="1"/>
    <xf numFmtId="0" fontId="3" fillId="0" borderId="1" xfId="0" applyFont="1" applyBorder="1" applyAlignment="1" applyProtection="1"/>
    <xf numFmtId="4" fontId="3" fillId="0" borderId="1" xfId="0" applyNumberFormat="1" applyFont="1" applyBorder="1" applyAlignment="1" applyProtection="1"/>
    <xf numFmtId="3" fontId="3" fillId="0" borderId="1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0" fontId="4" fillId="0" borderId="1" xfId="0" applyFont="1" applyBorder="1" applyAlignment="1" applyProtection="1"/>
    <xf numFmtId="4" fontId="5" fillId="0" borderId="1" xfId="0" applyNumberFormat="1" applyFont="1" applyBorder="1" applyAlignment="1" applyProtection="1">
      <alignment horizontal="right"/>
    </xf>
    <xf numFmtId="4" fontId="5" fillId="0" borderId="1" xfId="0" applyNumberFormat="1" applyFont="1" applyBorder="1" applyAlignment="1" applyProtection="1"/>
    <xf numFmtId="0" fontId="0" fillId="0" borderId="1" xfId="0" applyBorder="1" applyAlignment="1" applyProtection="1"/>
    <xf numFmtId="0" fontId="2" fillId="0" borderId="1" xfId="0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/>
    </xf>
    <xf numFmtId="9" fontId="6" fillId="0" borderId="1" xfId="0" applyNumberFormat="1" applyFont="1" applyBorder="1" applyAlignment="1" applyProtection="1">
      <alignment horizontal="center"/>
    </xf>
    <xf numFmtId="9" fontId="0" fillId="0" borderId="0" xfId="0" applyNumberFormat="1" applyBorder="1" applyAlignment="1" applyProtection="1"/>
    <xf numFmtId="0" fontId="2" fillId="0" borderId="1" xfId="0" applyFont="1" applyBorder="1" applyAlignment="1" applyProtection="1"/>
    <xf numFmtId="0" fontId="0" fillId="0" borderId="0" xfId="0" applyBorder="1" applyAlignment="1" applyProtection="1"/>
    <xf numFmtId="0" fontId="2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zoomScaleNormal="100" workbookViewId="0">
      <selection activeCell="D13" sqref="D13"/>
    </sheetView>
  </sheetViews>
  <sheetFormatPr defaultColWidth="8.7109375" defaultRowHeight="15" customHeight="1"/>
  <cols>
    <col min="1" max="1" width="27" style="1" customWidth="1"/>
    <col min="2" max="2" width="12.5703125" style="1" customWidth="1"/>
    <col min="3" max="3" width="11.5703125" style="1" customWidth="1"/>
    <col min="4" max="4" width="16.28515625" style="1" customWidth="1"/>
    <col min="5" max="5" width="10" style="1" customWidth="1"/>
    <col min="6" max="6" width="10.7109375" style="1" customWidth="1"/>
  </cols>
  <sheetData>
    <row r="1" spans="1:6" ht="15.75">
      <c r="A1" s="2" t="s">
        <v>0</v>
      </c>
      <c r="B1" s="2" t="s">
        <v>1</v>
      </c>
      <c r="C1" s="3"/>
      <c r="D1" s="3"/>
    </row>
    <row r="2" spans="1:6" ht="15.75">
      <c r="A2" s="4">
        <v>2020</v>
      </c>
      <c r="B2" s="5">
        <v>912000</v>
      </c>
      <c r="C2" s="3"/>
      <c r="D2" s="3"/>
    </row>
    <row r="3" spans="1:6" ht="15.75">
      <c r="A3" s="4">
        <v>2021</v>
      </c>
      <c r="B3" s="5">
        <v>966000</v>
      </c>
      <c r="C3" s="3"/>
      <c r="D3" s="3"/>
    </row>
    <row r="4" spans="1:6" ht="15.75">
      <c r="A4" s="4">
        <v>2022</v>
      </c>
      <c r="B4" s="5">
        <v>1032000</v>
      </c>
      <c r="C4" s="3"/>
      <c r="D4" s="3"/>
    </row>
    <row r="5" spans="1:6" ht="15.75">
      <c r="A5" s="4">
        <v>2023</v>
      </c>
      <c r="B5" s="5">
        <v>1917000</v>
      </c>
      <c r="C5" s="3"/>
      <c r="D5" s="3"/>
    </row>
    <row r="6" spans="1:6">
      <c r="A6" s="6">
        <v>2024</v>
      </c>
      <c r="B6" s="7">
        <v>2225000</v>
      </c>
      <c r="C6" s="3"/>
      <c r="D6" s="3"/>
    </row>
    <row r="7" spans="1:6">
      <c r="A7" s="3"/>
      <c r="B7" s="3"/>
      <c r="C7" s="3"/>
      <c r="D7" s="3"/>
    </row>
    <row r="8" spans="1:6">
      <c r="A8" s="3"/>
      <c r="B8" s="3"/>
      <c r="C8" s="3"/>
      <c r="D8" s="3"/>
    </row>
    <row r="9" spans="1:6">
      <c r="A9" s="3"/>
      <c r="B9" s="3"/>
      <c r="C9" s="3"/>
      <c r="D9" s="3"/>
    </row>
    <row r="10" spans="1:6" ht="15.75">
      <c r="A10" s="2">
        <v>2024</v>
      </c>
      <c r="B10" s="2" t="s">
        <v>2</v>
      </c>
      <c r="C10" s="8">
        <v>0.15</v>
      </c>
      <c r="D10" s="3"/>
      <c r="E10" s="9">
        <v>0.3</v>
      </c>
      <c r="F10" s="9">
        <v>0.4</v>
      </c>
    </row>
    <row r="11" spans="1:6" ht="15.75">
      <c r="A11" s="10" t="s">
        <v>3</v>
      </c>
      <c r="B11" s="11">
        <v>4039.73</v>
      </c>
      <c r="C11" s="10"/>
      <c r="D11" s="3"/>
    </row>
    <row r="12" spans="1:6" ht="15.75">
      <c r="A12" s="10" t="s">
        <v>4</v>
      </c>
      <c r="B12" s="11">
        <f>B11*140</f>
        <v>565562.19999999995</v>
      </c>
      <c r="C12" s="10"/>
      <c r="D12" s="3"/>
    </row>
    <row r="13" spans="1:6" ht="15.75">
      <c r="A13" s="10" t="s">
        <v>5</v>
      </c>
      <c r="B13" s="12">
        <v>19242</v>
      </c>
      <c r="C13" s="11">
        <f>B13+(B13*15/100)</f>
        <v>22128.3</v>
      </c>
      <c r="D13" s="3" t="s">
        <v>6</v>
      </c>
    </row>
    <row r="14" spans="1:6" ht="15.75">
      <c r="A14" s="10" t="s">
        <v>7</v>
      </c>
      <c r="B14" s="13">
        <f>B13*24/730</f>
        <v>632.61369863013704</v>
      </c>
      <c r="C14" s="11">
        <f>B14+(B14*15/100)</f>
        <v>727.50575342465754</v>
      </c>
      <c r="D14" s="3"/>
    </row>
    <row r="15" spans="1:6" ht="15.75">
      <c r="A15" s="14" t="s">
        <v>8</v>
      </c>
      <c r="B15" s="15">
        <f>B13/29</f>
        <v>663.51724137931035</v>
      </c>
      <c r="C15" s="16">
        <f>B15+(B15*15/100)</f>
        <v>763.04482758620691</v>
      </c>
      <c r="D15" s="3"/>
    </row>
    <row r="16" spans="1:6" ht="15.75">
      <c r="A16" s="14" t="s">
        <v>9</v>
      </c>
      <c r="B16" s="15">
        <f>B13/30</f>
        <v>641.4</v>
      </c>
      <c r="C16" s="16">
        <f>B16+(B16*15/100)</f>
        <v>737.61</v>
      </c>
      <c r="D16" s="3"/>
    </row>
    <row r="17" spans="1:6" ht="15.75">
      <c r="A17" s="14" t="s">
        <v>10</v>
      </c>
      <c r="B17" s="15">
        <f>B13/31</f>
        <v>620.70967741935488</v>
      </c>
      <c r="C17" s="16">
        <f>B17+(B17*15/100)</f>
        <v>713.81612903225812</v>
      </c>
      <c r="D17" s="3"/>
    </row>
    <row r="18" spans="1:6" ht="15.75">
      <c r="A18" s="10" t="s">
        <v>11</v>
      </c>
      <c r="B18" s="11">
        <v>49123.12</v>
      </c>
      <c r="C18" s="11"/>
      <c r="D18" s="3"/>
    </row>
    <row r="19" spans="1:6" ht="14.25" customHeight="1">
      <c r="A19" s="10" t="s">
        <v>12</v>
      </c>
      <c r="B19" s="11">
        <v>9227.24</v>
      </c>
      <c r="C19" s="11">
        <f>B19+(B19*15/100)</f>
        <v>10611.325999999999</v>
      </c>
      <c r="D19" s="24" t="s">
        <v>13</v>
      </c>
    </row>
    <row r="20" spans="1:6" ht="15.75">
      <c r="A20" s="10" t="s">
        <v>14</v>
      </c>
      <c r="B20" s="11">
        <v>8370.2000000000007</v>
      </c>
      <c r="C20" s="11">
        <f>B20+(B20*15/100)</f>
        <v>9625.7300000000014</v>
      </c>
      <c r="D20" s="24"/>
      <c r="E20" s="17">
        <f>B20+(B20*30/100)</f>
        <v>10881.260000000002</v>
      </c>
      <c r="F20" s="17">
        <f>B20+(B20*40/100)</f>
        <v>11718.28</v>
      </c>
    </row>
    <row r="21" spans="1:6" ht="15.75">
      <c r="A21" s="10" t="s">
        <v>15</v>
      </c>
      <c r="B21" s="11">
        <v>24604.3</v>
      </c>
      <c r="C21" s="11">
        <f>B21+(B21*15/100)</f>
        <v>28294.945</v>
      </c>
      <c r="D21" s="24"/>
    </row>
  </sheetData>
  <mergeCells count="1">
    <mergeCell ref="D19:D2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abSelected="1" zoomScaleNormal="100" workbookViewId="0">
      <selection activeCell="D23" sqref="D23"/>
    </sheetView>
  </sheetViews>
  <sheetFormatPr defaultColWidth="8.7109375" defaultRowHeight="15" customHeight="1"/>
  <cols>
    <col min="1" max="1" width="27" style="1" customWidth="1"/>
    <col min="2" max="2" width="12.5703125" style="1" customWidth="1"/>
    <col min="3" max="3" width="11.5703125" style="1" customWidth="1"/>
    <col min="4" max="4" width="16.28515625" style="1" customWidth="1"/>
    <col min="5" max="5" width="10" style="1" customWidth="1"/>
    <col min="6" max="6" width="10.7109375" style="1" customWidth="1"/>
  </cols>
  <sheetData>
    <row r="1" spans="1:6" ht="15.75">
      <c r="A1" s="2" t="s">
        <v>0</v>
      </c>
      <c r="B1" s="2" t="s">
        <v>1</v>
      </c>
      <c r="C1" s="3"/>
      <c r="D1" s="3"/>
    </row>
    <row r="2" spans="1:6" ht="15.75">
      <c r="A2" s="4">
        <v>2020</v>
      </c>
      <c r="B2" s="5">
        <v>912000</v>
      </c>
      <c r="C2" s="3"/>
      <c r="D2" s="3"/>
    </row>
    <row r="3" spans="1:6" ht="15.75">
      <c r="A3" s="4">
        <v>2021</v>
      </c>
      <c r="B3" s="5">
        <v>966000</v>
      </c>
      <c r="C3" s="3"/>
      <c r="D3" s="3"/>
    </row>
    <row r="4" spans="1:6" ht="15.75">
      <c r="A4" s="4">
        <v>2022</v>
      </c>
      <c r="B4" s="5">
        <v>1032000</v>
      </c>
      <c r="C4" s="3"/>
      <c r="D4" s="3"/>
    </row>
    <row r="5" spans="1:6" ht="15.75">
      <c r="A5" s="4">
        <v>2023</v>
      </c>
      <c r="B5" s="5">
        <v>1917000</v>
      </c>
      <c r="C5" s="3"/>
      <c r="D5" s="3"/>
    </row>
    <row r="6" spans="1:6">
      <c r="A6" s="6">
        <v>2024</v>
      </c>
      <c r="B6" s="7">
        <v>2225000</v>
      </c>
      <c r="C6" s="3"/>
      <c r="D6" s="3"/>
    </row>
    <row r="7" spans="1:6">
      <c r="A7" s="18">
        <v>2025</v>
      </c>
      <c r="B7" s="19">
        <v>2759000</v>
      </c>
      <c r="C7" s="3"/>
      <c r="D7" s="3"/>
    </row>
    <row r="8" spans="1:6">
      <c r="A8" s="3"/>
      <c r="B8" s="3"/>
      <c r="C8" s="3"/>
      <c r="D8" s="3"/>
    </row>
    <row r="9" spans="1:6">
      <c r="A9" s="3"/>
      <c r="B9" s="3"/>
      <c r="C9" s="3"/>
      <c r="D9" s="3"/>
    </row>
    <row r="10" spans="1:6" ht="15.75">
      <c r="A10" s="2">
        <v>2026</v>
      </c>
      <c r="B10" s="2" t="s">
        <v>2</v>
      </c>
      <c r="C10" s="8">
        <v>0.15</v>
      </c>
      <c r="D10" s="20">
        <v>0.4</v>
      </c>
      <c r="E10" s="21"/>
      <c r="F10" s="21"/>
    </row>
    <row r="11" spans="1:6" ht="15.75">
      <c r="A11" s="10" t="s">
        <v>3</v>
      </c>
      <c r="B11" s="11">
        <v>6827.4</v>
      </c>
      <c r="C11" s="10"/>
      <c r="D11" s="22"/>
    </row>
    <row r="12" spans="1:6" ht="15.75">
      <c r="A12" s="10" t="s">
        <v>4</v>
      </c>
      <c r="B12" s="11">
        <f>B11*140</f>
        <v>955836</v>
      </c>
      <c r="C12" s="10"/>
      <c r="D12" s="22"/>
    </row>
    <row r="13" spans="1:6" ht="15.75">
      <c r="A13" s="10" t="s">
        <v>5</v>
      </c>
      <c r="B13" s="11">
        <v>27093</v>
      </c>
      <c r="C13" s="11">
        <f>B13+(B13*15/100)</f>
        <v>31156.95</v>
      </c>
      <c r="D13" s="11">
        <f>B13+(B13*40/100)</f>
        <v>37930.199999999997</v>
      </c>
    </row>
    <row r="14" spans="1:6" ht="15.75">
      <c r="A14" s="10" t="s">
        <v>7</v>
      </c>
      <c r="B14" s="13">
        <f>B13*24/730</f>
        <v>890.72876712328764</v>
      </c>
      <c r="C14" s="11">
        <f>B14+(B14*15/100)</f>
        <v>1024.3380821917808</v>
      </c>
      <c r="D14" s="11">
        <f>B14+(B14*40/100)</f>
        <v>1247.0202739726028</v>
      </c>
    </row>
    <row r="15" spans="1:6" ht="15.75">
      <c r="A15" s="14" t="s">
        <v>16</v>
      </c>
      <c r="B15" s="15">
        <f>B13/28</f>
        <v>967.60714285714289</v>
      </c>
      <c r="C15" s="16">
        <f>B15+(B15*15/100)</f>
        <v>1112.7482142857143</v>
      </c>
      <c r="D15" s="11">
        <f>B15+(B15*40/100)</f>
        <v>1354.65</v>
      </c>
    </row>
    <row r="16" spans="1:6" ht="15.75">
      <c r="A16" s="14" t="s">
        <v>9</v>
      </c>
      <c r="B16" s="15">
        <f>B13/30</f>
        <v>903.1</v>
      </c>
      <c r="C16" s="16">
        <f>B16+(B16*15/100)</f>
        <v>1038.5650000000001</v>
      </c>
      <c r="D16" s="11">
        <f>B16+(B16*40/100)</f>
        <v>1264.3400000000001</v>
      </c>
    </row>
    <row r="17" spans="1:6" ht="15.75">
      <c r="A17" s="14" t="s">
        <v>10</v>
      </c>
      <c r="B17" s="15">
        <f>B13/31</f>
        <v>873.9677419354839</v>
      </c>
      <c r="C17" s="16">
        <f>B17+(B17*15/100)</f>
        <v>1005.0629032258065</v>
      </c>
      <c r="D17" s="11">
        <f>B17+(B17*40/100)</f>
        <v>1223.5548387096774</v>
      </c>
    </row>
    <row r="18" spans="1:6" ht="15.75">
      <c r="A18" s="10" t="s">
        <v>11</v>
      </c>
      <c r="B18" s="11">
        <v>83021.179999999993</v>
      </c>
      <c r="C18" s="11"/>
      <c r="D18" s="22"/>
    </row>
    <row r="19" spans="1:6" ht="14.25" customHeight="1">
      <c r="A19" s="10" t="s">
        <v>12</v>
      </c>
      <c r="B19" s="11">
        <v>10669.64</v>
      </c>
      <c r="C19" s="11">
        <f>B19+(B19*15/100)</f>
        <v>12270.085999999999</v>
      </c>
      <c r="D19" s="24" t="s">
        <v>17</v>
      </c>
    </row>
    <row r="20" spans="1:6" ht="15.75">
      <c r="A20" s="10" t="s">
        <v>14</v>
      </c>
      <c r="B20" s="11">
        <v>9678.6299999999992</v>
      </c>
      <c r="C20" s="11">
        <f>B20+(B20*15/100)</f>
        <v>11130.424499999999</v>
      </c>
      <c r="D20" s="24"/>
      <c r="E20" s="23"/>
      <c r="F20" s="23"/>
    </row>
    <row r="21" spans="1:6" ht="15.75">
      <c r="A21" s="10" t="s">
        <v>15</v>
      </c>
      <c r="B21" s="11">
        <v>28450.45</v>
      </c>
      <c r="C21" s="11">
        <f>B21+(B21*15/100)</f>
        <v>32718.017500000002</v>
      </c>
      <c r="D21" s="24"/>
    </row>
  </sheetData>
  <mergeCells count="1">
    <mergeCell ref="D19:D21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009MukhinaMG</cp:lastModifiedBy>
  <cp:revision>6</cp:revision>
  <cp:lastPrinted>2026-01-16T09:30:23Z</cp:lastPrinted>
  <dcterms:created xsi:type="dcterms:W3CDTF">2022-01-08T08:39:23Z</dcterms:created>
  <dcterms:modified xsi:type="dcterms:W3CDTF">2026-01-30T13:21:13Z</dcterms:modified>
  <dc:language>ru-RU</dc:language>
</cp:coreProperties>
</file>