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<sst xmlns="http://schemas.openxmlformats.org/spreadsheetml/2006/main" count="80" uniqueCount="71">
  <si>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</si>
  <si>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</si>
  <si>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</si>
  <si>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</si>
  <si>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</si>
  <si>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</si>
  <si>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</si>
  <si>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</si>
  <si>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</si>
  <si>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</si>
  <si>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</si>
  <si>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</si>
  <si>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</si>
  <si>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</si>
  <si>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</si>
  <si>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</si>
  <si>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</si>
  <si>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</si>
  <si>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</si>
  <si>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</si>
  <si>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</si>
  <si>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</si>
  <si>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</si>
  <si>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</si>
  <si>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</si>
  <si>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</si>
  <si>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</si>
  <si>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</si>
  <si>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</si>
  <si>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</si>
  <si>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</si>
  <si>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</si>
  <si>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</si>
  <si>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</si>
  <si>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</si>
  <si>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</si>
  <si>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</si>
  <si>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</si>
  <si>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</si>
  <si>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</si>
  <si>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</si>
  <si>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</si>
  <si>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</si>
  <si>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</si>
  <si>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</si>
  <si>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</si>
  <si>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</si>
  <si>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</si>
  <si>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</si>
  <si>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</si>
  <si>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</si>
  <si>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</si>
  <si>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</si>
  <si>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</si>
  <si>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</si>
  <si>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</si>
  <si>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</si>
  <si>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</si>
  <si>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</si>
  <si>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</si>
  <si>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</si>
  <si>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</si>
  <si>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</si>
  <si>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</si>
  <si>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 xml:space="preserve">   денежные средства учреждения</t>
  </si>
  <si>
    <t>С.В.Русов</t>
  </si>
  <si>
    <t>Е.Н.Веричева</t>
  </si>
  <si>
    <t>Государственное учреждение - Отделение Пенсионного фонда                                              Российской Федерации по Костромской области</t>
  </si>
  <si>
    <r>
      <t>"Показатели бухгалтерского баланса" за</t>
    </r>
    <r>
      <rPr>
        <b/>
        <u val="single"/>
        <sz val="14"/>
        <rFont val="Times New Roman"/>
        <family val="1"/>
      </rPr>
      <t xml:space="preserve">    2019    </t>
    </r>
    <r>
      <rPr>
        <b/>
        <sz val="14"/>
        <rFont val="Times New Roman"/>
        <family val="1"/>
      </rPr>
      <t xml:space="preserve"> год</t>
    </r>
  </si>
  <si>
    <r>
      <t xml:space="preserve">"Показатели отчета о финансовых результатах деятельности" за </t>
    </r>
    <r>
      <rPr>
        <b/>
        <u val="single"/>
        <sz val="14"/>
        <rFont val="Times New Roman"/>
        <family val="1"/>
      </rPr>
      <t xml:space="preserve">  2019  </t>
    </r>
    <r>
      <rPr>
        <b/>
        <sz val="14"/>
        <rFont val="Times New Roman"/>
        <family val="1"/>
      </rPr>
      <t>год</t>
    </r>
  </si>
  <si>
    <r>
      <t xml:space="preserve">"Показатели  отчета о движении денежных средств" за </t>
    </r>
    <r>
      <rPr>
        <b/>
        <u val="single"/>
        <sz val="14"/>
        <rFont val="Times New Roman"/>
        <family val="1"/>
      </rPr>
      <t xml:space="preserve">   2019  </t>
    </r>
    <r>
      <rPr>
        <b/>
        <sz val="14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</si>
</sst>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=172871516.43]&quot;172 871 516,43&quot;;General"/>
    <numFmt numFmtId="167" formatCode="[=37219498593.61]&quot;37 219 498 593,61&quot;;General"/>
    <numFmt numFmtId="168" formatCode="[=-37035160855.55]&quot;-37 035 160 855,55&quot;;General"/>
    <numFmt numFmtId="169" formatCode="[=-23709011.71]&quot;-23 709 011,71&quot;;General"/>
    <numFmt numFmtId="170" formatCode="[=-37333652319.75]&quot;-37 333 652 319,75&quot;;General"/>
    <numFmt numFmtId="171" formatCode="[=315929290.89]&quot;315 929 290,89&quot;;General"/>
    <numFmt numFmtId="172" formatCode="[=-6271185.02]&quot;-6 271 185,02&quot;;General"/>
    <numFmt numFmtId="173" formatCode="#,##0.000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" fontId="4" fillId="33" borderId="10" xfId="52" applyNumberFormat="1" applyFont="1" applyFill="1" applyBorder="1" applyAlignment="1">
      <alignment horizontal="right" wrapText="1"/>
      <protection/>
    </xf>
    <xf numFmtId="164" fontId="4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5" fillId="33" borderId="22" xfId="52" applyNumberFormat="1" applyFont="1" applyFill="1" applyBorder="1" applyAlignment="1">
      <alignment horizontal="right" wrapText="1"/>
      <protection/>
    </xf>
    <xf numFmtId="4" fontId="4" fillId="33" borderId="23" xfId="52" applyNumberFormat="1" applyFont="1" applyFill="1" applyBorder="1" applyAlignment="1">
      <alignment horizontal="right" wrapText="1"/>
      <protection/>
    </xf>
    <xf numFmtId="4" fontId="4" fillId="33" borderId="24" xfId="52" applyNumberFormat="1" applyFont="1" applyFill="1" applyBorder="1" applyAlignment="1">
      <alignment horizontal="right" wrapText="1"/>
      <protection/>
    </xf>
    <xf numFmtId="4" fontId="5" fillId="33" borderId="25" xfId="52" applyNumberFormat="1" applyFont="1" applyFill="1" applyBorder="1" applyAlignment="1">
      <alignment horizontal="right" wrapText="1"/>
      <protection/>
    </xf>
    <xf numFmtId="4" fontId="5" fillId="0" borderId="24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173" fontId="4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33" borderId="25" xfId="52" applyNumberFormat="1" applyFont="1" applyFill="1" applyBorder="1" applyAlignment="1">
      <alignment horizontal="right" wrapText="1"/>
      <protection/>
    </xf>
    <xf numFmtId="164" fontId="4" fillId="0" borderId="23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0"/>
  <sheetViews>
    <sheetView tabSelected="1" zoomScalePageLayoutView="0" workbookViewId="0" topLeftCell="A25">
      <selection activeCell="C56" sqref="C56"/>
    </sheetView>
  </sheetViews>
  <sheetFormatPr defaultColWidth="9.00390625" defaultRowHeight="12.75"/>
  <cols>
    <col min="1" max="1" width="54.75390625" style="1" customWidth="1"/>
    <col min="2" max="3" width="21.0039062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spans="1:3" ht="41.25" customHeight="1">
      <c r="A1" s="48" t="s">
        <v>67</v>
      </c>
      <c r="B1" s="48"/>
      <c r="C1" s="48"/>
    </row>
    <row r="2" spans="1:3" ht="20.25" customHeight="1">
      <c r="A2" s="51" t="s">
        <v>68</v>
      </c>
      <c r="B2" s="51"/>
      <c r="C2" s="51"/>
    </row>
    <row r="3" ht="13.5" customHeight="1">
      <c r="C3" s="30" t="s">
        <v>57</v>
      </c>
    </row>
    <row r="4" spans="1:3" ht="24" customHeight="1">
      <c r="A4" s="67" t="s">
        <v>0</v>
      </c>
      <c r="B4" s="71" t="s">
        <v>2</v>
      </c>
      <c r="C4" s="71" t="s">
        <v>3</v>
      </c>
    </row>
    <row r="5" spans="1:3" ht="29.25" customHeight="1">
      <c r="A5" s="67"/>
      <c r="B5" s="72"/>
      <c r="C5" s="72"/>
    </row>
    <row r="6" spans="1:3" s="3" customFormat="1" ht="23.25" customHeight="1">
      <c r="A6" s="68" t="s">
        <v>4</v>
      </c>
      <c r="B6" s="69"/>
      <c r="C6" s="70"/>
    </row>
    <row r="7" spans="1:3" s="3" customFormat="1" ht="33" customHeight="1">
      <c r="A7" s="20" t="s">
        <v>1</v>
      </c>
      <c r="B7" s="33">
        <f>SUM(B8:B14)</f>
        <v>1547470720.32</v>
      </c>
      <c r="C7" s="33">
        <f>SUM(C8:C14)</f>
        <v>1449710903.94</v>
      </c>
    </row>
    <row r="8" spans="1:3" s="3" customFormat="1" ht="21.75" customHeight="1">
      <c r="A8" s="23" t="s">
        <v>5</v>
      </c>
      <c r="B8" s="31">
        <v>105553856.36</v>
      </c>
      <c r="C8" s="31">
        <v>35540546.01</v>
      </c>
    </row>
    <row r="9" spans="1:3" s="3" customFormat="1" ht="21" customHeight="1">
      <c r="A9" s="23" t="s">
        <v>6</v>
      </c>
      <c r="B9" s="4"/>
      <c r="C9" s="4"/>
    </row>
    <row r="10" spans="1:3" s="3" customFormat="1" ht="24" customHeight="1">
      <c r="A10" s="23" t="s">
        <v>45</v>
      </c>
      <c r="B10" s="31">
        <v>28504378.52</v>
      </c>
      <c r="C10" s="31">
        <v>19294166.03</v>
      </c>
    </row>
    <row r="11" spans="1:3" s="3" customFormat="1" ht="22.5" customHeight="1">
      <c r="A11" s="23" t="s">
        <v>7</v>
      </c>
      <c r="B11" s="31">
        <v>1284147.98</v>
      </c>
      <c r="C11" s="31">
        <v>1531540.17</v>
      </c>
    </row>
    <row r="12" spans="1:3" s="3" customFormat="1" ht="27" customHeight="1">
      <c r="A12" s="23" t="s">
        <v>46</v>
      </c>
      <c r="B12" s="32"/>
      <c r="C12" s="32"/>
    </row>
    <row r="13" spans="1:3" s="3" customFormat="1" ht="23.25" customHeight="1">
      <c r="A13" s="23" t="s">
        <v>8</v>
      </c>
      <c r="B13" s="31">
        <v>8562779.7</v>
      </c>
      <c r="C13" s="31">
        <v>5935000</v>
      </c>
    </row>
    <row r="14" spans="1:3" s="3" customFormat="1" ht="21.75" customHeight="1">
      <c r="A14" s="23" t="s">
        <v>47</v>
      </c>
      <c r="B14" s="31">
        <v>1403565557.76</v>
      </c>
      <c r="C14" s="31">
        <v>1387409651.73</v>
      </c>
    </row>
    <row r="15" spans="1:3" s="5" customFormat="1" ht="33.75" customHeight="1">
      <c r="A15" s="20" t="s">
        <v>9</v>
      </c>
      <c r="B15" s="33">
        <f>SUM(B16:B20)</f>
        <v>44213267.89</v>
      </c>
      <c r="C15" s="33">
        <f>SUM(C16:C20)</f>
        <v>33207224.77</v>
      </c>
    </row>
    <row r="16" spans="1:3" s="3" customFormat="1" ht="25.5" customHeight="1">
      <c r="A16" s="21" t="s">
        <v>64</v>
      </c>
      <c r="B16" s="31">
        <v>948472.76</v>
      </c>
      <c r="C16" s="31">
        <v>1145904.18</v>
      </c>
    </row>
    <row r="17" spans="1:3" s="3" customFormat="1" ht="26.25" customHeight="1">
      <c r="A17" s="22" t="s">
        <v>48</v>
      </c>
      <c r="B17" s="4"/>
      <c r="C17" s="4"/>
    </row>
    <row r="18" spans="1:3" s="3" customFormat="1" ht="25.5" customHeight="1">
      <c r="A18" s="22" t="s">
        <v>49</v>
      </c>
      <c r="B18" s="31">
        <v>43263793.45</v>
      </c>
      <c r="C18" s="31">
        <v>31967596.91</v>
      </c>
    </row>
    <row r="19" spans="1:3" s="3" customFormat="1" ht="25.5" customHeight="1">
      <c r="A19" s="22" t="s">
        <v>50</v>
      </c>
      <c r="B19" s="31">
        <v>1001.68</v>
      </c>
      <c r="C19" s="31">
        <v>93723.68</v>
      </c>
    </row>
    <row r="20" spans="1:3" s="3" customFormat="1" ht="27" customHeight="1" thickBot="1">
      <c r="A20" s="22" t="s">
        <v>51</v>
      </c>
      <c r="B20" s="4"/>
      <c r="C20" s="4"/>
    </row>
    <row r="21" spans="1:3" s="3" customFormat="1" ht="36.75" customHeight="1" thickBot="1">
      <c r="A21" s="24" t="s">
        <v>12</v>
      </c>
      <c r="B21" s="34">
        <f>B7+B15</f>
        <v>1591683988.21</v>
      </c>
      <c r="C21" s="34">
        <f>C7+C15</f>
        <v>1482918128.71</v>
      </c>
    </row>
    <row r="22" spans="1:3" s="3" customFormat="1" ht="22.5" customHeight="1">
      <c r="A22" s="64" t="s">
        <v>10</v>
      </c>
      <c r="B22" s="65"/>
      <c r="C22" s="66"/>
    </row>
    <row r="23" spans="1:3" s="5" customFormat="1" ht="30.75" customHeight="1">
      <c r="A23" s="20" t="s">
        <v>11</v>
      </c>
      <c r="B23" s="33">
        <f>SUM(B24:B29)</f>
        <v>194189137.42000002</v>
      </c>
      <c r="C23" s="33">
        <f>SUM(C24:C29)</f>
        <v>351472400.61</v>
      </c>
    </row>
    <row r="24" spans="1:3" s="3" customFormat="1" ht="28.5" customHeight="1">
      <c r="A24" s="22" t="s">
        <v>52</v>
      </c>
      <c r="B24" s="31">
        <v>179927696.43</v>
      </c>
      <c r="C24" s="31">
        <v>333898656.37</v>
      </c>
    </row>
    <row r="25" spans="1:3" s="3" customFormat="1" ht="26.25" customHeight="1">
      <c r="A25" s="22" t="s">
        <v>32</v>
      </c>
      <c r="B25" s="31">
        <v>625601</v>
      </c>
      <c r="C25" s="31">
        <v>78090</v>
      </c>
    </row>
    <row r="26" spans="1:3" s="3" customFormat="1" ht="18.75" customHeight="1">
      <c r="A26" s="22" t="s">
        <v>53</v>
      </c>
      <c r="B26" s="31">
        <v>339777.78</v>
      </c>
      <c r="C26" s="31">
        <v>716182.21</v>
      </c>
    </row>
    <row r="27" spans="1:3" s="3" customFormat="1" ht="26.25" customHeight="1">
      <c r="A27" s="22" t="s">
        <v>56</v>
      </c>
      <c r="B27" s="31">
        <v>924839.96</v>
      </c>
      <c r="C27" s="31">
        <v>1084216.38</v>
      </c>
    </row>
    <row r="28" spans="1:3" s="3" customFormat="1" ht="26.25" customHeight="1">
      <c r="A28" s="22" t="s">
        <v>54</v>
      </c>
      <c r="B28" s="31">
        <v>18440</v>
      </c>
      <c r="C28" s="31">
        <v>649239.54</v>
      </c>
    </row>
    <row r="29" spans="1:3" s="3" customFormat="1" ht="27" customHeight="1">
      <c r="A29" s="22" t="s">
        <v>55</v>
      </c>
      <c r="B29" s="31">
        <v>12352782.25</v>
      </c>
      <c r="C29" s="31">
        <v>15046016.11</v>
      </c>
    </row>
    <row r="30" spans="1:3" s="3" customFormat="1" ht="31.5" customHeight="1" thickBot="1">
      <c r="A30" s="25" t="s">
        <v>33</v>
      </c>
      <c r="B30" s="35">
        <v>1397494850.7900002</v>
      </c>
      <c r="C30" s="35">
        <v>1131445728.1</v>
      </c>
    </row>
    <row r="31" spans="1:3" s="3" customFormat="1" ht="35.25" customHeight="1" thickBot="1">
      <c r="A31" s="24" t="s">
        <v>12</v>
      </c>
      <c r="B31" s="34">
        <f>B23+B30</f>
        <v>1591683988.2100003</v>
      </c>
      <c r="C31" s="34">
        <f>C23+C30</f>
        <v>1482918128.71</v>
      </c>
    </row>
    <row r="32" spans="1:3" s="3" customFormat="1" ht="27" customHeight="1">
      <c r="A32" s="51" t="s">
        <v>69</v>
      </c>
      <c r="B32" s="51"/>
      <c r="C32" s="51"/>
    </row>
    <row r="33" spans="1:3" s="3" customFormat="1" ht="13.5" customHeight="1" thickBot="1">
      <c r="A33" s="19"/>
      <c r="B33" s="19"/>
      <c r="C33" s="29" t="s">
        <v>57</v>
      </c>
    </row>
    <row r="34" spans="1:3" s="3" customFormat="1" ht="38.25" customHeight="1">
      <c r="A34" s="49" t="s">
        <v>0</v>
      </c>
      <c r="B34" s="54" t="s">
        <v>13</v>
      </c>
      <c r="C34" s="56" t="s">
        <v>14</v>
      </c>
    </row>
    <row r="35" spans="1:3" s="3" customFormat="1" ht="2.25" customHeight="1" hidden="1">
      <c r="A35" s="50"/>
      <c r="B35" s="55"/>
      <c r="C35" s="57"/>
    </row>
    <row r="36" spans="1:3" s="3" customFormat="1" ht="18" customHeight="1">
      <c r="A36" s="10" t="s">
        <v>29</v>
      </c>
      <c r="B36" s="36">
        <v>13267009</v>
      </c>
      <c r="C36" s="36">
        <v>42183597.94</v>
      </c>
    </row>
    <row r="37" spans="1:3" s="3" customFormat="1" ht="20.25" customHeight="1" thickBot="1">
      <c r="A37" s="11" t="s">
        <v>30</v>
      </c>
      <c r="B37" s="37">
        <v>38496152731.13</v>
      </c>
      <c r="C37" s="37">
        <v>39396308350.17</v>
      </c>
    </row>
    <row r="38" spans="1:3" s="3" customFormat="1" ht="18.75" customHeight="1">
      <c r="A38" s="6" t="s">
        <v>15</v>
      </c>
      <c r="B38" s="38">
        <v>-38482890697.13</v>
      </c>
      <c r="C38" s="38">
        <v>-39354196877.23</v>
      </c>
    </row>
    <row r="39" spans="1:3" s="3" customFormat="1" ht="15" customHeight="1" thickBot="1">
      <c r="A39" s="7" t="s">
        <v>31</v>
      </c>
      <c r="B39" s="39">
        <f>B36-B37</f>
        <v>-38482885722.13</v>
      </c>
      <c r="C39" s="39">
        <f>C36-C37</f>
        <v>-39354124752.229996</v>
      </c>
    </row>
    <row r="40" spans="1:3" s="3" customFormat="1" ht="20.25" customHeight="1">
      <c r="A40" s="13" t="s">
        <v>16</v>
      </c>
      <c r="B40" s="36">
        <v>1390031210.98</v>
      </c>
      <c r="C40" s="36">
        <v>-97759816.38</v>
      </c>
    </row>
    <row r="41" spans="1:3" s="3" customFormat="1" ht="29.25" customHeight="1">
      <c r="A41" s="10" t="s">
        <v>34</v>
      </c>
      <c r="B41" s="40">
        <f>B42-B46</f>
        <v>-39872921908.10999</v>
      </c>
      <c r="C41" s="40">
        <f>C42-C46</f>
        <v>-39256437060.85</v>
      </c>
    </row>
    <row r="42" spans="1:3" s="3" customFormat="1" ht="16.5" customHeight="1">
      <c r="A42" s="14" t="s">
        <v>35</v>
      </c>
      <c r="B42" s="40">
        <f>SUM(B43:B45)</f>
        <v>-39696802952.159996</v>
      </c>
      <c r="C42" s="40">
        <f>SUM(C43:C45)</f>
        <v>-39178657366.17</v>
      </c>
    </row>
    <row r="43" spans="1:3" s="3" customFormat="1" ht="16.5" customHeight="1">
      <c r="A43" s="15" t="s">
        <v>37</v>
      </c>
      <c r="B43" s="36">
        <v>-38617987451.88</v>
      </c>
      <c r="C43" s="36">
        <v>-39166984765.2</v>
      </c>
    </row>
    <row r="44" spans="1:3" s="3" customFormat="1" ht="17.25" customHeight="1">
      <c r="A44" s="15" t="s">
        <v>38</v>
      </c>
      <c r="B44" s="41"/>
      <c r="C44" s="41"/>
    </row>
    <row r="45" spans="1:3" s="3" customFormat="1" ht="16.5" customHeight="1">
      <c r="A45" s="15" t="s">
        <v>39</v>
      </c>
      <c r="B45" s="36">
        <v>-1078815500.28</v>
      </c>
      <c r="C45" s="36">
        <v>-11672600.97</v>
      </c>
    </row>
    <row r="46" spans="1:3" s="3" customFormat="1" ht="15.75" customHeight="1">
      <c r="A46" s="14" t="s">
        <v>36</v>
      </c>
      <c r="B46" s="36">
        <v>176118955.95</v>
      </c>
      <c r="C46" s="36">
        <v>77779694.68</v>
      </c>
    </row>
    <row r="47" spans="1:3" s="3" customFormat="1" ht="16.5" customHeight="1" thickBot="1">
      <c r="A47" s="16" t="s">
        <v>40</v>
      </c>
      <c r="B47" s="37">
        <v>177103122.71</v>
      </c>
      <c r="C47" s="37">
        <v>74455661.28</v>
      </c>
    </row>
    <row r="48" spans="1:3" s="3" customFormat="1" ht="27" customHeight="1" thickBot="1">
      <c r="A48" s="51" t="s">
        <v>70</v>
      </c>
      <c r="B48" s="51"/>
      <c r="C48" s="51"/>
    </row>
    <row r="49" spans="1:3" s="3" customFormat="1" ht="36.75" customHeight="1">
      <c r="A49" s="52" t="s">
        <v>0</v>
      </c>
      <c r="B49" s="54" t="s">
        <v>13</v>
      </c>
      <c r="C49" s="56" t="s">
        <v>14</v>
      </c>
    </row>
    <row r="50" spans="1:3" s="3" customFormat="1" ht="5.25" customHeight="1" thickBot="1">
      <c r="A50" s="53"/>
      <c r="B50" s="73"/>
      <c r="C50" s="74"/>
    </row>
    <row r="51" spans="1:3" s="3" customFormat="1" ht="22.5" customHeight="1" thickBot="1">
      <c r="A51" s="8" t="s">
        <v>24</v>
      </c>
      <c r="B51" s="42">
        <f>B52+B56+B57</f>
        <v>54431681.37</v>
      </c>
      <c r="C51" s="42">
        <f>C52+C56+C57</f>
        <v>50256722.26</v>
      </c>
    </row>
    <row r="52" spans="1:3" s="3" customFormat="1" ht="18" customHeight="1">
      <c r="A52" s="13" t="s">
        <v>17</v>
      </c>
      <c r="B52" s="43">
        <v>54431681.37</v>
      </c>
      <c r="C52" s="43">
        <v>50138425.26</v>
      </c>
    </row>
    <row r="53" spans="1:3" s="3" customFormat="1" ht="12.75" customHeight="1">
      <c r="A53" s="17" t="s">
        <v>18</v>
      </c>
      <c r="B53" s="18"/>
      <c r="C53" s="18"/>
    </row>
    <row r="54" spans="1:3" s="3" customFormat="1" ht="25.5">
      <c r="A54" s="15" t="s">
        <v>41</v>
      </c>
      <c r="B54" s="36">
        <v>15637866.79</v>
      </c>
      <c r="C54" s="36">
        <v>13323707.93</v>
      </c>
    </row>
    <row r="55" spans="1:3" s="3" customFormat="1" ht="27" customHeight="1">
      <c r="A55" s="15" t="s">
        <v>19</v>
      </c>
      <c r="B55" s="36">
        <v>12012270.99</v>
      </c>
      <c r="C55" s="36">
        <v>11430718.92</v>
      </c>
    </row>
    <row r="56" spans="1:3" s="3" customFormat="1" ht="27.75" customHeight="1">
      <c r="A56" s="10" t="s">
        <v>20</v>
      </c>
      <c r="B56" s="44"/>
      <c r="C56" s="44">
        <v>118297</v>
      </c>
    </row>
    <row r="57" spans="1:3" s="3" customFormat="1" ht="30.75" customHeight="1" thickBot="1">
      <c r="A57" s="11" t="s">
        <v>43</v>
      </c>
      <c r="B57" s="12"/>
      <c r="C57" s="75"/>
    </row>
    <row r="58" spans="1:3" s="3" customFormat="1" ht="22.5" customHeight="1" thickBot="1">
      <c r="A58" s="8" t="s">
        <v>25</v>
      </c>
      <c r="B58" s="42">
        <f>B59+B62+B63</f>
        <v>38673027037.060005</v>
      </c>
      <c r="C58" s="42">
        <f>C59+C62+C63</f>
        <v>39217438918.88</v>
      </c>
    </row>
    <row r="59" spans="1:3" s="3" customFormat="1" ht="19.5" customHeight="1">
      <c r="A59" s="13" t="s">
        <v>42</v>
      </c>
      <c r="B59" s="43">
        <v>38661850803.98</v>
      </c>
      <c r="C59" s="43">
        <v>39212977154.79</v>
      </c>
    </row>
    <row r="60" spans="1:3" s="3" customFormat="1" ht="13.5" customHeight="1">
      <c r="A60" s="61" t="s">
        <v>18</v>
      </c>
      <c r="B60" s="62"/>
      <c r="C60" s="63"/>
    </row>
    <row r="61" spans="1:3" s="3" customFormat="1" ht="15.75">
      <c r="A61" s="15" t="s">
        <v>21</v>
      </c>
      <c r="B61" s="36">
        <v>38287389586.420006</v>
      </c>
      <c r="C61" s="36">
        <v>38869317330.54</v>
      </c>
    </row>
    <row r="62" spans="1:3" s="3" customFormat="1" ht="30" customHeight="1">
      <c r="A62" s="10" t="s">
        <v>22</v>
      </c>
      <c r="B62" s="36">
        <v>11176233.08</v>
      </c>
      <c r="C62" s="36">
        <v>4461764.09</v>
      </c>
    </row>
    <row r="63" spans="1:3" s="3" customFormat="1" ht="30" customHeight="1" thickBot="1">
      <c r="A63" s="11" t="s">
        <v>44</v>
      </c>
      <c r="B63" s="45"/>
      <c r="C63" s="45"/>
    </row>
    <row r="64" spans="1:3" s="3" customFormat="1" ht="22.5" customHeight="1" thickBot="1">
      <c r="A64" s="8" t="s">
        <v>23</v>
      </c>
      <c r="B64" s="42">
        <f>B67-B66</f>
        <v>38618595355.69</v>
      </c>
      <c r="C64" s="42">
        <f>C67-C66</f>
        <v>39167182196.619995</v>
      </c>
    </row>
    <row r="65" spans="1:3" s="3" customFormat="1" ht="12.75" customHeight="1">
      <c r="A65" s="58" t="s">
        <v>26</v>
      </c>
      <c r="B65" s="59"/>
      <c r="C65" s="60"/>
    </row>
    <row r="66" spans="1:3" s="3" customFormat="1" ht="25.5">
      <c r="A66" s="15" t="s">
        <v>27</v>
      </c>
      <c r="B66" s="36">
        <v>-615700.31</v>
      </c>
      <c r="C66" s="36">
        <v>-159376.42</v>
      </c>
    </row>
    <row r="67" spans="1:3" s="3" customFormat="1" ht="16.5" thickBot="1">
      <c r="A67" s="16" t="s">
        <v>28</v>
      </c>
      <c r="B67" s="46">
        <f>B58-B51+B66</f>
        <v>38617979655.380005</v>
      </c>
      <c r="C67" s="46">
        <f>C58-C51+C66</f>
        <v>39167022820.2</v>
      </c>
    </row>
    <row r="68" s="3" customFormat="1" ht="7.5" customHeight="1">
      <c r="A68" s="9"/>
    </row>
    <row r="69" spans="1:3" s="3" customFormat="1" ht="16.5" customHeight="1">
      <c r="A69" s="26" t="s">
        <v>58</v>
      </c>
      <c r="B69" s="3" t="s">
        <v>60</v>
      </c>
      <c r="C69" s="47" t="s">
        <v>65</v>
      </c>
    </row>
    <row r="70" spans="1:3" s="3" customFormat="1" ht="16.5">
      <c r="A70" s="26"/>
      <c r="B70" s="27" t="s">
        <v>61</v>
      </c>
      <c r="C70" s="27" t="s">
        <v>62</v>
      </c>
    </row>
    <row r="71" spans="1:3" s="3" customFormat="1" ht="7.5" customHeight="1">
      <c r="A71" s="26"/>
      <c r="B71" s="28"/>
      <c r="C71" s="28"/>
    </row>
    <row r="72" spans="1:3" s="3" customFormat="1" ht="16.5">
      <c r="A72" s="26" t="s">
        <v>59</v>
      </c>
      <c r="B72" s="28" t="s">
        <v>63</v>
      </c>
      <c r="C72" s="47" t="s">
        <v>66</v>
      </c>
    </row>
    <row r="73" spans="1:3" s="3" customFormat="1" ht="15.75">
      <c r="A73" s="9"/>
      <c r="B73" s="27" t="s">
        <v>61</v>
      </c>
      <c r="C73" s="27" t="s">
        <v>62</v>
      </c>
    </row>
    <row r="74" s="3" customFormat="1" ht="15.75">
      <c r="A74" s="9"/>
    </row>
    <row r="75" s="3" customFormat="1" ht="15.75">
      <c r="A75" s="9"/>
    </row>
    <row r="76" s="3" customFormat="1" ht="15.75">
      <c r="A76" s="9"/>
    </row>
    <row r="77" s="3" customFormat="1" ht="15.75">
      <c r="A77" s="9"/>
    </row>
    <row r="78" s="3" customFormat="1" ht="15.75">
      <c r="A78" s="9"/>
    </row>
    <row r="79" s="3" customFormat="1" ht="15.75">
      <c r="A79" s="9"/>
    </row>
    <row r="80" s="3" customFormat="1" ht="15.75">
      <c r="A80" s="9"/>
    </row>
    <row r="81" s="3" customFormat="1" ht="15.75">
      <c r="A81" s="9"/>
    </row>
    <row r="82" s="3" customFormat="1" ht="15.75">
      <c r="A82" s="9"/>
    </row>
    <row r="83" s="3" customFormat="1" ht="15.75">
      <c r="A83" s="9"/>
    </row>
    <row r="84" s="3" customFormat="1" ht="15.75">
      <c r="A84" s="9"/>
    </row>
    <row r="85" s="3" customFormat="1" ht="15.75">
      <c r="A85" s="9"/>
    </row>
    <row r="86" s="3" customFormat="1" ht="15.75">
      <c r="A86" s="9"/>
    </row>
    <row r="87" s="3" customFormat="1" ht="15.75">
      <c r="A87" s="9"/>
    </row>
    <row r="88" s="3" customFormat="1" ht="15.75">
      <c r="A88" s="9"/>
    </row>
    <row r="89" s="3" customFormat="1" ht="15.75">
      <c r="A89" s="9"/>
    </row>
    <row r="90" s="3" customFormat="1" ht="15.75">
      <c r="A90" s="9"/>
    </row>
    <row r="91" s="3" customFormat="1" ht="15.75">
      <c r="A91" s="9"/>
    </row>
    <row r="92" s="3" customFormat="1" ht="15.75">
      <c r="A92" s="9"/>
    </row>
    <row r="93" s="3" customFormat="1" ht="15.75">
      <c r="A93" s="9"/>
    </row>
    <row r="94" s="3" customFormat="1" ht="15.75">
      <c r="A94" s="9"/>
    </row>
    <row r="95" s="3" customFormat="1" ht="15.75">
      <c r="A95" s="9"/>
    </row>
    <row r="96" s="3" customFormat="1" ht="15.75">
      <c r="A96" s="9"/>
    </row>
    <row r="97" s="3" customFormat="1" ht="15.75">
      <c r="A97" s="9"/>
    </row>
    <row r="98" s="3" customFormat="1" ht="15.75">
      <c r="A98" s="9"/>
    </row>
    <row r="99" s="3" customFormat="1" ht="15.75">
      <c r="A99" s="9"/>
    </row>
    <row r="100" s="3" customFormat="1" ht="15.75">
      <c r="A100" s="9"/>
    </row>
    <row r="101" s="3" customFormat="1" ht="15.75">
      <c r="A101" s="9"/>
    </row>
    <row r="102" s="3" customFormat="1" ht="15.75">
      <c r="A102" s="9"/>
    </row>
    <row r="103" s="3" customFormat="1" ht="15.75">
      <c r="A103" s="9"/>
    </row>
    <row r="104" s="3" customFormat="1" ht="15.75">
      <c r="A104" s="9"/>
    </row>
    <row r="105" s="3" customFormat="1" ht="15.75">
      <c r="A105" s="9"/>
    </row>
    <row r="106" s="3" customFormat="1" ht="15.75">
      <c r="A106" s="9"/>
    </row>
    <row r="107" s="3" customFormat="1" ht="15.75">
      <c r="A107" s="9"/>
    </row>
    <row r="108" s="3" customFormat="1" ht="15.75">
      <c r="A108" s="9"/>
    </row>
    <row r="109" s="3" customFormat="1" ht="15.75">
      <c r="A109" s="9"/>
    </row>
    <row r="110" s="3" customFormat="1" ht="15.75">
      <c r="A110" s="9"/>
    </row>
    <row r="111" s="3" customFormat="1" ht="15.75">
      <c r="A111" s="9"/>
    </row>
    <row r="112" s="3" customFormat="1" ht="15.75">
      <c r="A112" s="9"/>
    </row>
    <row r="113" s="3" customFormat="1" ht="15.75">
      <c r="A113" s="9"/>
    </row>
    <row r="114" s="3" customFormat="1" ht="15.75">
      <c r="A114" s="9"/>
    </row>
    <row r="115" s="3" customFormat="1" ht="15.75">
      <c r="A115" s="9"/>
    </row>
    <row r="116" s="3" customFormat="1" ht="15.75">
      <c r="A116" s="9"/>
    </row>
    <row r="117" s="3" customFormat="1" ht="15.75">
      <c r="A117" s="9"/>
    </row>
    <row r="118" s="3" customFormat="1" ht="15.75">
      <c r="A118" s="9"/>
    </row>
    <row r="119" s="3" customFormat="1" ht="15.75">
      <c r="A119" s="9"/>
    </row>
    <row r="120" s="3" customFormat="1" ht="15.75">
      <c r="A120" s="9"/>
    </row>
    <row r="121" s="3" customFormat="1" ht="15.75">
      <c r="A121" s="9"/>
    </row>
    <row r="122" s="3" customFormat="1" ht="15.75">
      <c r="A122" s="9"/>
    </row>
    <row r="123" s="3" customFormat="1" ht="15.75">
      <c r="A123" s="9"/>
    </row>
    <row r="124" s="3" customFormat="1" ht="15.75">
      <c r="A124" s="9"/>
    </row>
    <row r="125" s="3" customFormat="1" ht="15.75">
      <c r="A125" s="9"/>
    </row>
    <row r="126" s="3" customFormat="1" ht="15.75">
      <c r="A126" s="9"/>
    </row>
    <row r="127" s="3" customFormat="1" ht="15.75">
      <c r="A127" s="9"/>
    </row>
    <row r="128" s="3" customFormat="1" ht="15.75">
      <c r="A128" s="9"/>
    </row>
    <row r="129" s="3" customFormat="1" ht="15.75">
      <c r="A129" s="9"/>
    </row>
    <row r="130" s="3" customFormat="1" ht="15.75">
      <c r="A130" s="9"/>
    </row>
    <row r="131" s="3" customFormat="1" ht="15.75">
      <c r="A131" s="9"/>
    </row>
    <row r="132" s="3" customFormat="1" ht="15.75">
      <c r="A132" s="9"/>
    </row>
    <row r="133" s="3" customFormat="1" ht="15.75">
      <c r="A133" s="9"/>
    </row>
    <row r="134" s="3" customFormat="1" ht="15.75">
      <c r="A134" s="9"/>
    </row>
    <row r="135" s="3" customFormat="1" ht="15.75">
      <c r="A135" s="9"/>
    </row>
    <row r="136" s="3" customFormat="1" ht="15.75">
      <c r="A136" s="9"/>
    </row>
    <row r="137" s="3" customFormat="1" ht="15.75">
      <c r="A137" s="9"/>
    </row>
    <row r="138" s="3" customFormat="1" ht="15.75">
      <c r="A138" s="9"/>
    </row>
    <row r="139" s="3" customFormat="1" ht="15.75">
      <c r="A139" s="9"/>
    </row>
    <row r="140" s="3" customFormat="1" ht="15.75">
      <c r="A140" s="9"/>
    </row>
    <row r="141" s="3" customFormat="1" ht="15.75">
      <c r="A141" s="9"/>
    </row>
    <row r="142" s="3" customFormat="1" ht="15.75">
      <c r="A142" s="9"/>
    </row>
    <row r="143" s="3" customFormat="1" ht="15.75">
      <c r="A143" s="9"/>
    </row>
    <row r="144" s="3" customFormat="1" ht="15.75">
      <c r="A144" s="9"/>
    </row>
    <row r="145" s="3" customFormat="1" ht="15.75">
      <c r="A145" s="9"/>
    </row>
    <row r="146" s="3" customFormat="1" ht="15.75">
      <c r="A146" s="9"/>
    </row>
    <row r="147" s="3" customFormat="1" ht="15.75">
      <c r="A147" s="9"/>
    </row>
    <row r="148" s="3" customFormat="1" ht="15.75">
      <c r="A148" s="9"/>
    </row>
    <row r="149" s="3" customFormat="1" ht="15.75">
      <c r="A149" s="9"/>
    </row>
    <row r="150" s="3" customFormat="1" ht="15.75">
      <c r="A150" s="9"/>
    </row>
    <row r="151" s="3" customFormat="1" ht="15.75">
      <c r="A151" s="9"/>
    </row>
    <row r="152" s="3" customFormat="1" ht="15.75">
      <c r="A152" s="9"/>
    </row>
    <row r="153" s="3" customFormat="1" ht="15.75">
      <c r="A153" s="9"/>
    </row>
    <row r="154" s="3" customFormat="1" ht="15.75">
      <c r="A154" s="9"/>
    </row>
    <row r="155" s="3" customFormat="1" ht="15.75">
      <c r="A155" s="9"/>
    </row>
    <row r="156" s="3" customFormat="1" ht="15.75">
      <c r="A156" s="9"/>
    </row>
    <row r="157" s="3" customFormat="1" ht="15.75">
      <c r="A157" s="9"/>
    </row>
    <row r="158" s="3" customFormat="1" ht="15.75">
      <c r="A158" s="9"/>
    </row>
    <row r="159" s="3" customFormat="1" ht="15.75">
      <c r="A159" s="9"/>
    </row>
    <row r="160" s="3" customFormat="1" ht="15.75">
      <c r="A160" s="9"/>
    </row>
    <row r="161" s="3" customFormat="1" ht="15.75">
      <c r="A161" s="9"/>
    </row>
    <row r="162" s="3" customFormat="1" ht="15.75">
      <c r="A162" s="9"/>
    </row>
    <row r="163" s="3" customFormat="1" ht="15.75">
      <c r="A163" s="9"/>
    </row>
    <row r="164" s="3" customFormat="1" ht="15.75">
      <c r="A164" s="9"/>
    </row>
    <row r="165" s="3" customFormat="1" ht="15.75">
      <c r="A165" s="9"/>
    </row>
    <row r="166" s="3" customFormat="1" ht="15.75">
      <c r="A166" s="9"/>
    </row>
    <row r="167" s="3" customFormat="1" ht="15.75">
      <c r="A167" s="9"/>
    </row>
    <row r="168" s="3" customFormat="1" ht="15.75">
      <c r="A168" s="9"/>
    </row>
    <row r="169" s="3" customFormat="1" ht="15.75">
      <c r="A169" s="9"/>
    </row>
    <row r="170" s="3" customFormat="1" ht="15.75">
      <c r="A170" s="9"/>
    </row>
    <row r="171" s="3" customFormat="1" ht="15.75">
      <c r="A171" s="9"/>
    </row>
    <row r="172" s="3" customFormat="1" ht="15.75">
      <c r="A172" s="9"/>
    </row>
    <row r="173" s="3" customFormat="1" ht="15.75">
      <c r="A173" s="9"/>
    </row>
    <row r="174" s="3" customFormat="1" ht="15.75">
      <c r="A174" s="9"/>
    </row>
    <row r="175" s="3" customFormat="1" ht="15.75">
      <c r="A175" s="9"/>
    </row>
    <row r="176" s="3" customFormat="1" ht="15.75">
      <c r="A176" s="9"/>
    </row>
    <row r="177" s="3" customFormat="1" ht="15.75">
      <c r="A177" s="9"/>
    </row>
    <row r="178" s="3" customFormat="1" ht="15.75">
      <c r="A178" s="9"/>
    </row>
    <row r="179" s="3" customFormat="1" ht="15.75">
      <c r="A179" s="9"/>
    </row>
    <row r="180" s="3" customFormat="1" ht="15.75">
      <c r="A180" s="9"/>
    </row>
    <row r="181" s="3" customFormat="1" ht="15.75">
      <c r="A181" s="9"/>
    </row>
    <row r="182" s="3" customFormat="1" ht="15.75">
      <c r="A182" s="9"/>
    </row>
    <row r="183" s="3" customFormat="1" ht="15.75">
      <c r="A183" s="9"/>
    </row>
    <row r="184" s="3" customFormat="1" ht="15.75">
      <c r="A184" s="9"/>
    </row>
    <row r="185" s="3" customFormat="1" ht="15.75">
      <c r="A185" s="9"/>
    </row>
    <row r="186" s="3" customFormat="1" ht="15.75">
      <c r="A186" s="9"/>
    </row>
    <row r="187" s="3" customFormat="1" ht="15.75">
      <c r="A187" s="9"/>
    </row>
    <row r="188" s="3" customFormat="1" ht="15.75">
      <c r="A188" s="9"/>
    </row>
    <row r="189" s="3" customFormat="1" ht="15.75">
      <c r="A189" s="9"/>
    </row>
    <row r="190" s="3" customFormat="1" ht="15.75">
      <c r="A190" s="9"/>
    </row>
    <row r="191" s="3" customFormat="1" ht="15.75">
      <c r="A191" s="9"/>
    </row>
    <row r="192" s="3" customFormat="1" ht="15.75">
      <c r="A192" s="9"/>
    </row>
    <row r="193" s="3" customFormat="1" ht="15.75">
      <c r="A193" s="9"/>
    </row>
    <row r="194" s="3" customFormat="1" ht="15.75">
      <c r="A194" s="9"/>
    </row>
    <row r="195" s="3" customFormat="1" ht="15.75">
      <c r="A195" s="9"/>
    </row>
    <row r="196" s="3" customFormat="1" ht="15.75">
      <c r="A196" s="9"/>
    </row>
    <row r="197" s="3" customFormat="1" ht="15.75">
      <c r="A197" s="9"/>
    </row>
    <row r="198" s="3" customFormat="1" ht="15.75">
      <c r="A198" s="9"/>
    </row>
    <row r="199" s="3" customFormat="1" ht="15.75">
      <c r="A199" s="9"/>
    </row>
    <row r="200" s="3" customFormat="1" ht="15.75">
      <c r="A200" s="9"/>
    </row>
    <row r="201" s="3" customFormat="1" ht="15.75">
      <c r="A201" s="9"/>
    </row>
    <row r="202" s="3" customFormat="1" ht="15.75">
      <c r="A202" s="9"/>
    </row>
    <row r="203" s="3" customFormat="1" ht="15.75">
      <c r="A203" s="9"/>
    </row>
    <row r="204" s="3" customFormat="1" ht="15.75">
      <c r="A204" s="9"/>
    </row>
    <row r="205" s="3" customFormat="1" ht="15.75">
      <c r="A205" s="9"/>
    </row>
    <row r="206" s="3" customFormat="1" ht="15.75">
      <c r="A206" s="9"/>
    </row>
    <row r="207" s="3" customFormat="1" ht="15.75">
      <c r="A207" s="9"/>
    </row>
    <row r="208" s="3" customFormat="1" ht="15.75">
      <c r="A208" s="9"/>
    </row>
    <row r="209" s="3" customFormat="1" ht="15.75">
      <c r="A209" s="9"/>
    </row>
    <row r="210" s="3" customFormat="1" ht="15.75">
      <c r="A210" s="9"/>
    </row>
    <row r="211" s="3" customFormat="1" ht="15.75">
      <c r="A211" s="9"/>
    </row>
    <row r="212" s="3" customFormat="1" ht="15.75">
      <c r="A212" s="9"/>
    </row>
    <row r="213" s="3" customFormat="1" ht="15.75">
      <c r="A213" s="9"/>
    </row>
    <row r="214" s="3" customFormat="1" ht="15.75">
      <c r="A214" s="9"/>
    </row>
    <row r="215" s="3" customFormat="1" ht="15.75">
      <c r="A215" s="9"/>
    </row>
    <row r="216" s="3" customFormat="1" ht="15.75">
      <c r="A216" s="9"/>
    </row>
    <row r="217" s="3" customFormat="1" ht="15.75">
      <c r="A217" s="9"/>
    </row>
    <row r="218" s="3" customFormat="1" ht="15.75">
      <c r="A218" s="9"/>
    </row>
    <row r="219" s="3" customFormat="1" ht="15.75">
      <c r="A219" s="9"/>
    </row>
    <row r="220" s="3" customFormat="1" ht="15.75">
      <c r="A220" s="9"/>
    </row>
    <row r="221" s="3" customFormat="1" ht="15.75">
      <c r="A221" s="9"/>
    </row>
    <row r="222" s="3" customFormat="1" ht="15.75">
      <c r="A222" s="9"/>
    </row>
    <row r="223" s="3" customFormat="1" ht="15.75">
      <c r="A223" s="9"/>
    </row>
    <row r="224" s="3" customFormat="1" ht="15.75">
      <c r="A224" s="9"/>
    </row>
    <row r="225" s="3" customFormat="1" ht="15.75">
      <c r="A225" s="9"/>
    </row>
    <row r="226" s="3" customFormat="1" ht="15.75">
      <c r="A226" s="9"/>
    </row>
    <row r="227" s="3" customFormat="1" ht="15.75">
      <c r="A227" s="9"/>
    </row>
    <row r="228" s="3" customFormat="1" ht="15.75">
      <c r="A228" s="9"/>
    </row>
    <row r="229" s="3" customFormat="1" ht="15.75">
      <c r="A229" s="9"/>
    </row>
    <row r="230" s="3" customFormat="1" ht="15.75">
      <c r="A230" s="9"/>
    </row>
    <row r="231" s="3" customFormat="1" ht="15.75">
      <c r="A231" s="9"/>
    </row>
    <row r="232" s="3" customFormat="1" ht="15.75">
      <c r="A232" s="9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7">
    <mergeCell ref="A65:C65"/>
    <mergeCell ref="A60:C60"/>
    <mergeCell ref="A22:C22"/>
    <mergeCell ref="A2:C2"/>
    <mergeCell ref="A4:A5"/>
    <mergeCell ref="A6:C6"/>
    <mergeCell ref="B4:B5"/>
    <mergeCell ref="C4:C5"/>
    <mergeCell ref="B49:B50"/>
    <mergeCell ref="C49:C50"/>
    <mergeCell ref="A1:C1"/>
    <mergeCell ref="A34:A35"/>
    <mergeCell ref="A48:C48"/>
    <mergeCell ref="A49:A50"/>
    <mergeCell ref="A32:C32"/>
    <mergeCell ref="B34:B35"/>
    <mergeCell ref="C34:C35"/>
  </mergeCells>
  <printOptions/>
  <pageMargins left="0.5905511811023623" right="0.1968503937007874" top="0.3937007874015748" bottom="0.2362204724409449" header="0.5118110236220472" footer="0.35433070866141736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Смирнова Ольга Владимировна</cp:lastModifiedBy>
  <cp:lastPrinted>2020-04-16T10:40:54Z</cp:lastPrinted>
  <dcterms:created xsi:type="dcterms:W3CDTF">2018-09-11T13:18:28Z</dcterms:created>
  <dcterms:modified xsi:type="dcterms:W3CDTF">2020-04-16T10:50:18Z</dcterms:modified>
  <cp:category/>
  <cp:version/>
  <cp:contentType/>
  <cp:contentStatus/>
</cp:coreProperties>
</file>