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План-график проверки" sheetId="1" r:id="rId1"/>
    <sheet name="Вспомогательная информация" sheetId="2" r:id="rId2"/>
  </sheets>
  <definedNames>
    <definedName name="_xlnm.Print_Area" localSheetId="0">'План-график проверки'!$C$1:$H$31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G7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8" i="2"/>
  <c r="J8" i="2" l="1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7" i="2"/>
</calcChain>
</file>

<file path=xl/sharedStrings.xml><?xml version="1.0" encoding="utf-8"?>
<sst xmlns="http://schemas.openxmlformats.org/spreadsheetml/2006/main" count="187" uniqueCount="144">
  <si>
    <t>1.</t>
  </si>
  <si>
    <t>Государственное бюджетное учреждение здравоохранения «Мелитопольский центр первичной медико-санитарной помощи»</t>
  </si>
  <si>
    <t>2.</t>
  </si>
  <si>
    <t>Государственное бюджетное учреждение здравоохранения «Бердянский центр первичной медико-санитарной помощи»</t>
  </si>
  <si>
    <t>3.</t>
  </si>
  <si>
    <t>Государственное бюджетное учреждение здравоохранения «Васильевский центр первичной медико-санитарной помощи»</t>
  </si>
  <si>
    <t>4.</t>
  </si>
  <si>
    <t>Государственное бюджетное учреждение здравоохранения «Токмакский городской центр первичной-медико санитарной помощи»</t>
  </si>
  <si>
    <t>5.</t>
  </si>
  <si>
    <t>Государственное бюджетное учреждение здравоохранения «Мелитопольская областная больница»</t>
  </si>
  <si>
    <t>6.</t>
  </si>
  <si>
    <t>Государственное бюджетное учреждение здравоохранения «Мелитопольский областной родильный дом»</t>
  </si>
  <si>
    <t>7.</t>
  </si>
  <si>
    <t>Государственное бюджетное учреждение здравоохранения «Бердянская городская больница»</t>
  </si>
  <si>
    <t>8.</t>
  </si>
  <si>
    <t>Государственное бюджетное учреждение здравоохранения «Токмакская городская больница»</t>
  </si>
  <si>
    <t>9.</t>
  </si>
  <si>
    <t>Государственное бюджетное учреждение здравоохранения «Пологовская городская больница»</t>
  </si>
  <si>
    <t>10.</t>
  </si>
  <si>
    <t>Государственное бюджетное учреждение здравоохранения «Каменско-Днепровская городская больница»</t>
  </si>
  <si>
    <t>11.</t>
  </si>
  <si>
    <t>Государственное бюджетное учреждение здравоохранения «Васильевская городская больница»</t>
  </si>
  <si>
    <t>12.</t>
  </si>
  <si>
    <t>Государственное бюджетное учреждение здравоохранения «Днепрорудненская городская больница»</t>
  </si>
  <si>
    <t>13.</t>
  </si>
  <si>
    <t>Государственное бюджетное учреждение здравоохранения «Энергодарская специализированная медико-санитарная часть»</t>
  </si>
  <si>
    <t>14.</t>
  </si>
  <si>
    <t>Государственное бюджетное учреждение здравоохранения «Веселовская центральная районная больница»</t>
  </si>
  <si>
    <t>15.</t>
  </si>
  <si>
    <t>Государственное бюджетное учреждение здравоохранения «Андреевская центральная районная больница</t>
  </si>
  <si>
    <t>16.</t>
  </si>
  <si>
    <t>Государственное бюджетное учреждение здравоохранения «Михайловская центральная районная больница»</t>
  </si>
  <si>
    <t>17.</t>
  </si>
  <si>
    <t>Государственное бюджетное учреждение здравоохранения «Приазовская центральная районная больница»</t>
  </si>
  <si>
    <t>18.</t>
  </si>
  <si>
    <t>Государственное бюджетное учреждение здравоохранения «Акимовская центральная районная больница»</t>
  </si>
  <si>
    <t>19.</t>
  </si>
  <si>
    <t>Государственное бюджетное учреждение здравоохранения «Приморская центральная районная больница»</t>
  </si>
  <si>
    <t>20.</t>
  </si>
  <si>
    <t>Государственное бюджетное учреждение здравоохранения «Великобелозёрская центральная районная больница»</t>
  </si>
  <si>
    <t>21.</t>
  </si>
  <si>
    <t>Государственное бюджетное учреждение здравоохранения «Черниговская районная больница»</t>
  </si>
  <si>
    <t>22.</t>
  </si>
  <si>
    <t>Государственное бюджетное учреждение здравоохранения «Бильмакская районная больница»</t>
  </si>
  <si>
    <t>23.</t>
  </si>
  <si>
    <t>Государственное бюджетное учреждение здравоохранения «Розовская районная больница»</t>
  </si>
  <si>
    <t>24.</t>
  </si>
  <si>
    <t>Государственное бюджетное учреждение здравоохранения «Нововасильевская районная больница»</t>
  </si>
  <si>
    <t>25.</t>
  </si>
  <si>
    <t>Государственное бюджетное учреждение здравоохранения «Областной центр по оказанию психиатрической и наркологической помощи»</t>
  </si>
  <si>
    <t>26.</t>
  </si>
  <si>
    <t>Государственное бюджетное учреждение здравоохранения «Мелитопольский областной фтизиопульмонологический центр»</t>
  </si>
  <si>
    <t>27.</t>
  </si>
  <si>
    <t>Государственное бюджетное учреждение здравоохранения «Мелитопольский областной онкологический центр»</t>
  </si>
  <si>
    <t>28.</t>
  </si>
  <si>
    <t>Государственное бюджетное учреждение здравоохранения «Мелитопольская городская стоматологическая поликлиника»</t>
  </si>
  <si>
    <t>29.</t>
  </si>
  <si>
    <t>Государственное бюджетное учреждение здравоохранения «Днепрорудненская городская стоматологическая поликлиника»</t>
  </si>
  <si>
    <t>30.</t>
  </si>
  <si>
    <t>Государственное бюджетное учреждение здравоохранения «Мелитопольский областной центр скорой медицинской помощи и медицинских катастроф»</t>
  </si>
  <si>
    <t>№п/п</t>
  </si>
  <si>
    <t>Наименование медицинской организации</t>
  </si>
  <si>
    <t>Дата начала проведения проверки</t>
  </si>
  <si>
    <t>Сроки проведения проверки</t>
  </si>
  <si>
    <t>Предмет проверки</t>
  </si>
  <si>
    <t>Место нахождения медицинской организации</t>
  </si>
  <si>
    <t>Удаленность от Мелитополя, км</t>
  </si>
  <si>
    <t>Численность населения  по данным на 2019 г.</t>
  </si>
  <si>
    <t>Тип проверки (выездная с оформлением командировки, без командировки)</t>
  </si>
  <si>
    <t>Количество проверяющих работников отдела</t>
  </si>
  <si>
    <t>Количество ЛН, ЭЛН с подписью пред. ВК</t>
  </si>
  <si>
    <t>Продолжительность проверки, дней (с учетом трудоемкости проверки карт пациентов 70 карт в день /1 чел.)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</si>
  <si>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</si>
  <si>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</si>
  <si>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</si>
  <si>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</si>
  <si>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</si>
  <si>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</si>
  <si>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</si>
  <si>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</si>
  <si>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</si>
  <si>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янв</t>
  </si>
  <si>
    <t>Прогноз по количеству ЛН, ЭЛН в год</t>
  </si>
  <si>
    <t>февр.</t>
  </si>
  <si>
    <t>Соблюдение порядка выдачи, продления и оформления листков нетрудоспособности, учета, хранения и распределения бланков листков нетрудоспособности</t>
  </si>
  <si>
    <t xml:space="preserve">Приложение к приказу Отделения Фонда пенсионного и социального страхования Российской Федерации  по Запорожской области             №      от     </t>
  </si>
  <si>
    <t>"Медико-санитарная часть №145" ФГБУЗ "ЮОМЦ ФМБА"</t>
  </si>
  <si>
    <t>Государственное бюджетное учреждение здравоохранения"Областной центр по оказанию психиатрической и наркологической помощи"</t>
  </si>
  <si>
    <t>Государственное бюджетное учреждение здравоохранения «Мелитопольский областной перинатальный центр»</t>
  </si>
  <si>
    <t>Государственное бюджетное учреждение здравоохранения «Мелитопольский областной онкологический диспансер»</t>
  </si>
  <si>
    <t>Государственное бюджетное учреждение здравоохранения «Куйбышевская центральная районная больница»</t>
  </si>
  <si>
    <t>Государственное бюджетное учреждение здравоохранения «Днепрорудненская центральная районная больница»</t>
  </si>
  <si>
    <t>Государственное бюджетное учреждение здравоохранения «Черниговская центральная районная больница»</t>
  </si>
  <si>
    <t>Государственное бюджетное учреждение здравоохранения «Васильевская центральная районная больница»</t>
  </si>
  <si>
    <t>Государственное бюджетное учреждение здравоохранения «Токмакская центральная районная больница»</t>
  </si>
  <si>
    <t>Государственное бюджетное учреждение здравоохранения «Пологовская центральная районная больница»</t>
  </si>
  <si>
    <t>Государственное бюджетное учреждение здравоохранения «Каменско-Днепровская центральная районная больница»</t>
  </si>
  <si>
    <t>Государственное бюджетное учреждение здравоохранения «Розовская центральная районная больница»</t>
  </si>
  <si>
    <t>План - график проверок медицинских организаций Отделением Фонда пенсионного и социального страхования Российской Федерации по Запорожской области на 2026 год</t>
  </si>
  <si>
    <t>Государственное бюджетное учреждение здравоохранения «Бердянская межрайонная поликлиника»</t>
  </si>
  <si>
    <t>13.04.2026-14.04.2026</t>
  </si>
  <si>
    <t>21.04.2026-24.04.2026</t>
  </si>
  <si>
    <t>25.05.2026-29.05.2026</t>
  </si>
  <si>
    <t>Государственное бюджетное учреждение здравоохранения «Бердянская центральная районная больница»</t>
  </si>
  <si>
    <t>08.06.2026-15.06.2026</t>
  </si>
  <si>
    <t>22.06.2026-24.06.2026</t>
  </si>
  <si>
    <t>Государственное бюджетное учреждение здравоохранения «Мелитопольская межрайонная поликлиника»</t>
  </si>
  <si>
    <t>06.07.2026-10.07.2026</t>
  </si>
  <si>
    <t>13.07.2026-15.07.2026</t>
  </si>
  <si>
    <t>05.08.2026-07.08.2026</t>
  </si>
  <si>
    <t>02.09.2026-04.09.2026</t>
  </si>
  <si>
    <t>09.09.2026-15.09.2026</t>
  </si>
  <si>
    <t>21.09.2026-22.09.2026</t>
  </si>
  <si>
    <t>05.10.2026-06.10.2026</t>
  </si>
  <si>
    <t>02.12.2026-03.12.2026</t>
  </si>
  <si>
    <t>10.12.2026-11.12.2026</t>
  </si>
  <si>
    <t>24.03.2026-27.03.2026</t>
  </si>
  <si>
    <t>17.08.2026-19.08.2026</t>
  </si>
  <si>
    <t>271630, Россия, обл Запорожская, р-н Васильевский, г Днепрорудное, ул Ленина, дом 47</t>
  </si>
  <si>
    <t>271630, Россия, обл Запорожская, р-н Васильевский, г Днепрорудное, ул Зелёная, дом 2</t>
  </si>
  <si>
    <t>272002, Россия, обл Запорожская, р-н Михайловский, пгт Михайловка, пер Больничный, дом 3</t>
  </si>
  <si>
    <t>271001, Россия, обл Запорожская, р-н Куйбышевский, пгт Куйбышево, ул Евтушенко, дом 1А</t>
  </si>
  <si>
    <t>271202, Россия, обл Запорожская, р-н Черниговский, пгт Черниговка, ул Соборная, дом 434</t>
  </si>
  <si>
    <t>271601, Россия, обл Запорожская, р-н Васильевский, г Васильевка, ул Больничная, дом 5</t>
  </si>
  <si>
    <t>271140, Россия, обл Запорожская, р-н Бердянский, пгт Андреевка, ул Труда, дом 43</t>
  </si>
  <si>
    <t>271503, Россия, обл Запорожская, г Энергодар, пр-кт Строителей, дом 33</t>
  </si>
  <si>
    <t>271112, Россия, обл Запорожская, г Бердянск, пр-кт Победы, дом 8</t>
  </si>
  <si>
    <t>271118, Россия, обл Запорожская, г Бердянск, пр-кт Труда, дом 6</t>
  </si>
  <si>
    <t>Россия, Запорожская обл, г Мелитополь, ул Кизиярская, д. 37</t>
  </si>
  <si>
    <t>272319, Россия, обл Запорожская, г Мелитополь, ул Монастырская, дом 2</t>
  </si>
  <si>
    <t>272318, Россия, обл Запорожская, г Мелитополь, ул Чкалова, дом 1В</t>
  </si>
  <si>
    <t>272319, Россия, обл Запорожская, г Мелитополь, ул Кирова, дом 33</t>
  </si>
  <si>
    <t>272503, Россия, обл Запорожская, р-н Акимовский, пгт Акимовка, ул Ленина, дом 30</t>
  </si>
  <si>
    <t>272202, Россия, обл Запорожская, р-н Веселовский, пгт Весёлое, ул Горького, дом 2А</t>
  </si>
  <si>
    <t>272318, Россия, обл Запорожская, г Мелитополь, ул Кизиярская, дом 55/1</t>
  </si>
  <si>
    <t>272401, Россия, обл Запорожская, р-н Приазовский, пгт Приазовское, ул Покровская, дом 33</t>
  </si>
  <si>
    <t>272102, Россия, обл Запорожская, р-н Приморский, г Приморск, ул Морская, дом 74</t>
  </si>
  <si>
    <t>272312, Россия, обл Запорожская, г Мелитополь, ул Екатерины Великой, дом 70</t>
  </si>
  <si>
    <t>271400, Россия, обл Запорожская, р-н Каменско-Днепровский, с Великая Белозерка, ул 8 Марта, дом 3</t>
  </si>
  <si>
    <t>271701, Россия, обл Запорожская, р-н Токмакский, г Токмак, ул Революционная, дом 55Ж</t>
  </si>
  <si>
    <t>270608, Россия, обл Запорожская, р-н Пологовский, г Пологи, ул Луначарского, дом 90</t>
  </si>
  <si>
    <t>271304, Россия, обл Запорожская, р-н Каменско-Днепровский, г Каменка-Днепровская, ул Набережная, дом 130</t>
  </si>
  <si>
    <t>270302, Россия, обл Запорожская, р-н Куйбышевский, пгт Розовка, ул Ленина, дом 122</t>
  </si>
  <si>
    <t>271122, Россия, обл Запорожская, г Бердянск, мкр Военный городок-2, дом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</si>
</sst>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9" fillId="6" borderId="0" applyNumberFormat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9" fontId="5" fillId="3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5" borderId="0" xfId="0" applyFill="1"/>
    <xf numFmtId="0" fontId="6" fillId="7" borderId="1" xfId="0" applyFont="1" applyFill="1" applyBorder="1" applyAlignment="1">
      <alignment horizontal="center" vertical="center"/>
    </xf>
    <xf numFmtId="0" fontId="6" fillId="7" borderId="1" xfId="1" applyFont="1" applyFill="1" applyBorder="1" applyAlignment="1">
      <alignment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wrapText="1"/>
    </xf>
    <xf numFmtId="14" fontId="2" fillId="7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0" fillId="7" borderId="1" xfId="2" applyFont="1" applyFill="1" applyBorder="1" applyAlignment="1">
      <alignment horizontal="center" vertical="center"/>
    </xf>
    <xf numFmtId="0" fontId="10" fillId="7" borderId="2" xfId="2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 wrapText="1"/>
    </xf>
    <xf numFmtId="0" fontId="10" fillId="7" borderId="1" xfId="2" applyFont="1" applyFill="1" applyBorder="1" applyAlignment="1">
      <alignment horizontal="left" wrapText="1"/>
    </xf>
    <xf numFmtId="14" fontId="10" fillId="7" borderId="1" xfId="2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10" fillId="7" borderId="2" xfId="2" applyFont="1" applyFill="1" applyBorder="1" applyAlignment="1">
      <alignment horizontal="left" wrapText="1"/>
    </xf>
    <xf numFmtId="14" fontId="6" fillId="7" borderId="1" xfId="1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left" wrapText="1"/>
    </xf>
    <xf numFmtId="0" fontId="6" fillId="7" borderId="1" xfId="1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6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</cellXfs>
  <cellStyles count="3">
    <cellStyle name="Гиперссылка" xfId="1" builtinId="8"/>
    <cellStyle name="Обычный" xfId="0" builtinId="0"/>
    <cellStyle name="Хороший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1:H31"/>
  <sheetViews>
    <sheetView tabSelected="1" view="pageBreakPreview" zoomScale="60" zoomScaleNormal="80" workbookViewId="0">
      <selection activeCell="E31" sqref="E31"/>
    </sheetView>
  </sheetViews>
  <sheetFormatPr defaultRowHeight="15" x14ac:dyDescent="0.25"/>
  <cols>
    <col min="4" max="4" width="58.85546875" customWidth="1"/>
    <col min="5" max="5" width="38.7109375" customWidth="1"/>
    <col min="6" max="6" width="16.7109375" style="24" customWidth="1"/>
    <col min="7" max="7" width="24.5703125" customWidth="1"/>
    <col min="8" max="8" width="61.42578125" customWidth="1"/>
    <col min="12" max="12" width="7" customWidth="1"/>
  </cols>
  <sheetData>
    <row r="1" spans="3:8" ht="45" x14ac:dyDescent="0.25">
      <c r="C1" s="25"/>
      <c r="D1" s="25"/>
      <c r="E1" s="25"/>
      <c r="F1" s="26"/>
      <c r="G1" s="25"/>
      <c r="H1" s="15" t="s">
        <v>85</v>
      </c>
    </row>
    <row r="2" spans="3:8" x14ac:dyDescent="0.25">
      <c r="C2" s="25"/>
      <c r="D2" s="25"/>
      <c r="E2" s="25"/>
      <c r="F2" s="26"/>
      <c r="G2" s="25"/>
      <c r="H2" s="25"/>
    </row>
    <row r="3" spans="3:8" ht="37.5" customHeight="1" x14ac:dyDescent="0.25">
      <c r="C3" s="42" t="s">
        <v>98</v>
      </c>
      <c r="D3" s="42"/>
      <c r="E3" s="42"/>
      <c r="F3" s="42"/>
      <c r="G3" s="42"/>
      <c r="H3" s="42"/>
    </row>
    <row r="4" spans="3:8" x14ac:dyDescent="0.25">
      <c r="C4" s="25"/>
      <c r="D4" s="25"/>
      <c r="E4" s="25"/>
      <c r="F4" s="26"/>
      <c r="G4" s="25"/>
      <c r="H4" s="25"/>
    </row>
    <row r="5" spans="3:8" ht="47.25" x14ac:dyDescent="0.25">
      <c r="C5" s="1" t="s">
        <v>60</v>
      </c>
      <c r="D5" s="1" t="s">
        <v>61</v>
      </c>
      <c r="E5" s="1" t="s">
        <v>65</v>
      </c>
      <c r="F5" s="1" t="s">
        <v>62</v>
      </c>
      <c r="G5" s="1" t="s">
        <v>63</v>
      </c>
      <c r="H5" s="1" t="s">
        <v>64</v>
      </c>
    </row>
    <row r="6" spans="3:8" ht="47.25" x14ac:dyDescent="0.25">
      <c r="C6" s="6">
        <v>1</v>
      </c>
      <c r="D6" s="40" t="s">
        <v>57</v>
      </c>
      <c r="E6" s="38" t="s">
        <v>118</v>
      </c>
      <c r="F6" s="41">
        <v>46036</v>
      </c>
      <c r="G6" s="41">
        <v>46036</v>
      </c>
      <c r="H6" s="29" t="s">
        <v>84</v>
      </c>
    </row>
    <row r="7" spans="3:8" ht="70.5" customHeight="1" x14ac:dyDescent="0.25">
      <c r="C7" s="27">
        <v>2</v>
      </c>
      <c r="D7" s="39" t="s">
        <v>91</v>
      </c>
      <c r="E7" s="18" t="s">
        <v>119</v>
      </c>
      <c r="F7" s="19">
        <v>46059</v>
      </c>
      <c r="G7" s="19">
        <v>46059</v>
      </c>
      <c r="H7" s="29" t="s">
        <v>84</v>
      </c>
    </row>
    <row r="8" spans="3:8" ht="70.5" customHeight="1" x14ac:dyDescent="0.25">
      <c r="C8" s="27">
        <v>3</v>
      </c>
      <c r="D8" s="39" t="s">
        <v>31</v>
      </c>
      <c r="E8" s="18" t="s">
        <v>120</v>
      </c>
      <c r="F8" s="19">
        <v>46066</v>
      </c>
      <c r="G8" s="19">
        <v>46066</v>
      </c>
      <c r="H8" s="29" t="s">
        <v>84</v>
      </c>
    </row>
    <row r="9" spans="3:8" ht="70.5" customHeight="1" x14ac:dyDescent="0.25">
      <c r="C9" s="27">
        <v>4</v>
      </c>
      <c r="D9" s="39" t="s">
        <v>90</v>
      </c>
      <c r="E9" s="18" t="s">
        <v>121</v>
      </c>
      <c r="F9" s="19">
        <v>46070</v>
      </c>
      <c r="G9" s="19">
        <v>46070</v>
      </c>
      <c r="H9" s="29" t="str">
        <f>$H$8</f>
        <v>Соблюдение порядка выдачи, продления и оформления листков нетрудоспособности, учета, хранения и распределения бланков листков нетрудоспособности</v>
      </c>
    </row>
    <row r="10" spans="3:8" ht="47.25" x14ac:dyDescent="0.25">
      <c r="C10" s="27">
        <v>5</v>
      </c>
      <c r="D10" s="40" t="s">
        <v>92</v>
      </c>
      <c r="E10" s="18" t="s">
        <v>122</v>
      </c>
      <c r="F10" s="23">
        <v>46097</v>
      </c>
      <c r="G10" s="23">
        <v>46097</v>
      </c>
      <c r="H10" s="30" t="s">
        <v>84</v>
      </c>
    </row>
    <row r="11" spans="3:8" ht="47.25" x14ac:dyDescent="0.25">
      <c r="C11" s="27">
        <v>6</v>
      </c>
      <c r="D11" s="39" t="s">
        <v>93</v>
      </c>
      <c r="E11" s="18" t="s">
        <v>123</v>
      </c>
      <c r="F11" s="23">
        <v>46105</v>
      </c>
      <c r="G11" s="23" t="s">
        <v>116</v>
      </c>
      <c r="H11" s="30" t="s">
        <v>84</v>
      </c>
    </row>
    <row r="12" spans="3:8" ht="47.25" x14ac:dyDescent="0.25">
      <c r="C12" s="27">
        <v>7</v>
      </c>
      <c r="D12" s="40" t="s">
        <v>29</v>
      </c>
      <c r="E12" s="22" t="s">
        <v>124</v>
      </c>
      <c r="F12" s="31">
        <v>46125</v>
      </c>
      <c r="G12" s="31" t="s">
        <v>100</v>
      </c>
      <c r="H12" s="30" t="s">
        <v>84</v>
      </c>
    </row>
    <row r="13" spans="3:8" ht="45" x14ac:dyDescent="0.25">
      <c r="C13" s="27">
        <v>8</v>
      </c>
      <c r="D13" s="40" t="s">
        <v>86</v>
      </c>
      <c r="E13" s="37" t="s">
        <v>125</v>
      </c>
      <c r="F13" s="31">
        <v>46133</v>
      </c>
      <c r="G13" s="31" t="s">
        <v>101</v>
      </c>
      <c r="H13" s="30" t="s">
        <v>84</v>
      </c>
    </row>
    <row r="14" spans="3:8" ht="47.25" x14ac:dyDescent="0.25">
      <c r="C14" s="27">
        <v>9</v>
      </c>
      <c r="D14" s="39" t="s">
        <v>99</v>
      </c>
      <c r="E14" s="18" t="s">
        <v>126</v>
      </c>
      <c r="F14" s="32">
        <v>46167</v>
      </c>
      <c r="G14" s="33" t="s">
        <v>102</v>
      </c>
      <c r="H14" s="30" t="s">
        <v>84</v>
      </c>
    </row>
    <row r="15" spans="3:8" ht="47.25" x14ac:dyDescent="0.25">
      <c r="C15" s="27">
        <v>10</v>
      </c>
      <c r="D15" s="39" t="s">
        <v>103</v>
      </c>
      <c r="E15" s="18" t="s">
        <v>127</v>
      </c>
      <c r="F15" s="32">
        <v>46181</v>
      </c>
      <c r="G15" s="33" t="s">
        <v>104</v>
      </c>
      <c r="H15" s="30" t="s">
        <v>84</v>
      </c>
    </row>
    <row r="16" spans="3:8" ht="47.25" x14ac:dyDescent="0.25">
      <c r="C16" s="27">
        <v>11</v>
      </c>
      <c r="D16" s="39" t="s">
        <v>88</v>
      </c>
      <c r="E16" s="18" t="s">
        <v>128</v>
      </c>
      <c r="F16" s="32">
        <v>46195</v>
      </c>
      <c r="G16" s="33" t="s">
        <v>105</v>
      </c>
      <c r="H16" s="30" t="s">
        <v>84</v>
      </c>
    </row>
    <row r="17" spans="3:8" ht="47.25" x14ac:dyDescent="0.25">
      <c r="C17" s="28">
        <v>12</v>
      </c>
      <c r="D17" s="39" t="s">
        <v>106</v>
      </c>
      <c r="E17" s="18" t="s">
        <v>129</v>
      </c>
      <c r="F17" s="32">
        <v>46209</v>
      </c>
      <c r="G17" s="33" t="s">
        <v>107</v>
      </c>
      <c r="H17" s="34" t="s">
        <v>84</v>
      </c>
    </row>
    <row r="18" spans="3:8" ht="47.25" x14ac:dyDescent="0.25">
      <c r="C18" s="27">
        <v>13</v>
      </c>
      <c r="D18" s="39" t="s">
        <v>51</v>
      </c>
      <c r="E18" s="18" t="s">
        <v>130</v>
      </c>
      <c r="F18" s="32">
        <v>46216</v>
      </c>
      <c r="G18" s="33" t="s">
        <v>108</v>
      </c>
      <c r="H18" s="30" t="s">
        <v>84</v>
      </c>
    </row>
    <row r="19" spans="3:8" ht="47.25" x14ac:dyDescent="0.25">
      <c r="C19" s="27">
        <v>14</v>
      </c>
      <c r="D19" s="39" t="s">
        <v>89</v>
      </c>
      <c r="E19" s="18" t="s">
        <v>131</v>
      </c>
      <c r="F19" s="32">
        <v>46239</v>
      </c>
      <c r="G19" s="33" t="s">
        <v>109</v>
      </c>
      <c r="H19" s="30" t="s">
        <v>84</v>
      </c>
    </row>
    <row r="20" spans="3:8" ht="47.25" x14ac:dyDescent="0.25">
      <c r="C20" s="27">
        <v>15</v>
      </c>
      <c r="D20" s="39" t="s">
        <v>35</v>
      </c>
      <c r="E20" s="18" t="s">
        <v>132</v>
      </c>
      <c r="F20" s="32">
        <v>46251</v>
      </c>
      <c r="G20" s="33" t="s">
        <v>117</v>
      </c>
      <c r="H20" s="30" t="s">
        <v>84</v>
      </c>
    </row>
    <row r="21" spans="3:8" ht="47.25" x14ac:dyDescent="0.25">
      <c r="C21" s="17">
        <v>16</v>
      </c>
      <c r="D21" s="39" t="s">
        <v>27</v>
      </c>
      <c r="E21" s="18" t="s">
        <v>133</v>
      </c>
      <c r="F21" s="32">
        <v>46267</v>
      </c>
      <c r="G21" s="35" t="s">
        <v>110</v>
      </c>
      <c r="H21" s="29" t="s">
        <v>84</v>
      </c>
    </row>
    <row r="22" spans="3:8" ht="45" x14ac:dyDescent="0.25">
      <c r="C22" s="27">
        <v>17</v>
      </c>
      <c r="D22" s="39" t="s">
        <v>9</v>
      </c>
      <c r="E22" s="18" t="s">
        <v>134</v>
      </c>
      <c r="F22" s="32">
        <v>46274</v>
      </c>
      <c r="G22" s="33" t="s">
        <v>111</v>
      </c>
      <c r="H22" s="30" t="s">
        <v>84</v>
      </c>
    </row>
    <row r="23" spans="3:8" ht="47.25" x14ac:dyDescent="0.25">
      <c r="C23" s="20">
        <v>18</v>
      </c>
      <c r="D23" s="39" t="s">
        <v>33</v>
      </c>
      <c r="E23" s="18" t="s">
        <v>135</v>
      </c>
      <c r="F23" s="32">
        <v>46286</v>
      </c>
      <c r="G23" s="33" t="s">
        <v>112</v>
      </c>
      <c r="H23" s="29" t="s">
        <v>84</v>
      </c>
    </row>
    <row r="24" spans="3:8" ht="47.25" x14ac:dyDescent="0.25">
      <c r="C24" s="20">
        <v>19</v>
      </c>
      <c r="D24" s="39" t="s">
        <v>37</v>
      </c>
      <c r="E24" s="18" t="s">
        <v>136</v>
      </c>
      <c r="F24" s="32">
        <v>46300</v>
      </c>
      <c r="G24" s="35" t="s">
        <v>113</v>
      </c>
      <c r="H24" s="29" t="s">
        <v>84</v>
      </c>
    </row>
    <row r="25" spans="3:8" ht="47.25" x14ac:dyDescent="0.25">
      <c r="C25" s="20">
        <v>20</v>
      </c>
      <c r="D25" s="39" t="s">
        <v>55</v>
      </c>
      <c r="E25" s="18" t="s">
        <v>137</v>
      </c>
      <c r="F25" s="32">
        <v>46304</v>
      </c>
      <c r="G25" s="35">
        <v>46304</v>
      </c>
      <c r="H25" s="29" t="s">
        <v>84</v>
      </c>
    </row>
    <row r="26" spans="3:8" ht="47.25" x14ac:dyDescent="0.25">
      <c r="C26" s="21">
        <v>21</v>
      </c>
      <c r="D26" s="40" t="s">
        <v>39</v>
      </c>
      <c r="E26" s="18" t="s">
        <v>138</v>
      </c>
      <c r="F26" s="32">
        <v>46352</v>
      </c>
      <c r="G26" s="35">
        <v>46352</v>
      </c>
      <c r="H26" s="36" t="s">
        <v>84</v>
      </c>
    </row>
    <row r="27" spans="3:8" ht="47.25" x14ac:dyDescent="0.25">
      <c r="C27" s="21">
        <v>22</v>
      </c>
      <c r="D27" s="40" t="s">
        <v>94</v>
      </c>
      <c r="E27" s="22" t="s">
        <v>139</v>
      </c>
      <c r="F27" s="32">
        <v>46358</v>
      </c>
      <c r="G27" s="35" t="s">
        <v>114</v>
      </c>
      <c r="H27" s="36" t="s">
        <v>84</v>
      </c>
    </row>
    <row r="28" spans="3:8" ht="47.25" x14ac:dyDescent="0.25">
      <c r="C28" s="21">
        <v>23</v>
      </c>
      <c r="D28" s="40" t="s">
        <v>95</v>
      </c>
      <c r="E28" s="22" t="s">
        <v>140</v>
      </c>
      <c r="F28" s="23">
        <v>46363</v>
      </c>
      <c r="G28" s="23">
        <v>46363</v>
      </c>
      <c r="H28" s="36" t="s">
        <v>84</v>
      </c>
    </row>
    <row r="29" spans="3:8" ht="63.75" customHeight="1" x14ac:dyDescent="0.25">
      <c r="C29" s="21">
        <v>24</v>
      </c>
      <c r="D29" s="40" t="s">
        <v>96</v>
      </c>
      <c r="E29" s="22" t="s">
        <v>141</v>
      </c>
      <c r="F29" s="23">
        <v>46366</v>
      </c>
      <c r="G29" s="23" t="s">
        <v>115</v>
      </c>
      <c r="H29" s="36" t="s">
        <v>84</v>
      </c>
    </row>
    <row r="30" spans="3:8" ht="47.25" x14ac:dyDescent="0.25">
      <c r="C30" s="21">
        <v>25</v>
      </c>
      <c r="D30" s="40" t="s">
        <v>97</v>
      </c>
      <c r="E30" s="37" t="s">
        <v>142</v>
      </c>
      <c r="F30" s="23">
        <v>46377</v>
      </c>
      <c r="G30" s="23">
        <v>46377</v>
      </c>
      <c r="H30" s="36" t="s">
        <v>84</v>
      </c>
    </row>
    <row r="31" spans="3:8" ht="47.25" x14ac:dyDescent="0.25">
      <c r="C31" s="21">
        <v>26</v>
      </c>
      <c r="D31" s="40" t="s">
        <v>87</v>
      </c>
      <c r="E31" s="22" t="s">
        <v>143</v>
      </c>
      <c r="F31" s="23">
        <v>46379</v>
      </c>
      <c r="G31" s="23">
        <v>46379</v>
      </c>
      <c r="H31" s="36" t="s">
        <v>84</v>
      </c>
    </row>
  </sheetData>
  <mergeCells count="1">
    <mergeCell ref="C3:H3"/>
  </mergeCells>
  <pageMargins left="0.70866141732283472" right="0.70866141732283472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K36"/>
  <sheetViews>
    <sheetView workbookViewId="0">
      <selection activeCell="C14" sqref="C14"/>
    </sheetView>
  </sheetViews>
  <sheetFormatPr defaultRowHeight="15" x14ac:dyDescent="0.25"/>
  <cols>
    <col min="3" max="3" width="51.5703125" customWidth="1"/>
    <col min="4" max="4" width="17.5703125" customWidth="1"/>
    <col min="5" max="5" width="13.5703125" customWidth="1"/>
    <col min="6" max="6" width="14.140625" customWidth="1"/>
    <col min="7" max="7" width="22.42578125" customWidth="1"/>
    <col min="8" max="8" width="13.5703125" customWidth="1"/>
    <col min="9" max="9" width="14.42578125" customWidth="1"/>
    <col min="10" max="10" width="23.42578125" customWidth="1"/>
    <col min="11" max="11" width="12.140625" customWidth="1"/>
  </cols>
  <sheetData>
    <row r="1" spans="2:11" x14ac:dyDescent="0.25">
      <c r="I1" s="9">
        <v>0.45</v>
      </c>
    </row>
    <row r="2" spans="2:11" x14ac:dyDescent="0.25">
      <c r="I2" s="9">
        <v>0.4</v>
      </c>
    </row>
    <row r="3" spans="2:11" x14ac:dyDescent="0.25">
      <c r="I3" s="9">
        <v>0.35</v>
      </c>
    </row>
    <row r="4" spans="2:11" x14ac:dyDescent="0.25">
      <c r="I4" s="9">
        <v>0.3</v>
      </c>
    </row>
    <row r="5" spans="2:11" x14ac:dyDescent="0.25">
      <c r="I5" s="9">
        <v>0.2</v>
      </c>
    </row>
    <row r="6" spans="2:11" ht="110.25" x14ac:dyDescent="0.25">
      <c r="B6" s="10" t="s">
        <v>60</v>
      </c>
      <c r="C6" s="10" t="s">
        <v>61</v>
      </c>
      <c r="D6" s="10" t="s">
        <v>67</v>
      </c>
      <c r="E6" s="10" t="s">
        <v>82</v>
      </c>
      <c r="F6" s="10" t="s">
        <v>66</v>
      </c>
      <c r="G6" s="10" t="s">
        <v>68</v>
      </c>
      <c r="H6" s="10" t="s">
        <v>69</v>
      </c>
      <c r="I6" s="10" t="s">
        <v>70</v>
      </c>
      <c r="J6" s="10" t="s">
        <v>71</v>
      </c>
    </row>
    <row r="7" spans="2:11" ht="45.75" customHeight="1" x14ac:dyDescent="0.25">
      <c r="B7" s="2" t="s">
        <v>0</v>
      </c>
      <c r="C7" s="13" t="s">
        <v>1</v>
      </c>
      <c r="D7" s="5">
        <v>150000</v>
      </c>
      <c r="E7" s="6">
        <v>17000</v>
      </c>
      <c r="F7" s="6">
        <v>0</v>
      </c>
      <c r="G7" s="12" t="str">
        <f>IF(F7&gt;60,"с выездом","без командировки")</f>
        <v>без командировки</v>
      </c>
      <c r="H7" s="6">
        <v>4</v>
      </c>
      <c r="I7" s="6">
        <f>$I$3*E7</f>
        <v>5950</v>
      </c>
      <c r="J7" s="11">
        <f>(E7*$I$3+ 0.05*(E7-E7*$I$3))/(70*H7)</f>
        <v>23.223214285714285</v>
      </c>
    </row>
    <row r="8" spans="2:11" ht="48.75" customHeight="1" x14ac:dyDescent="0.25">
      <c r="B8" s="2" t="s">
        <v>2</v>
      </c>
      <c r="C8" s="13" t="s">
        <v>3</v>
      </c>
      <c r="D8" s="5">
        <v>110000</v>
      </c>
      <c r="E8" s="6">
        <v>9000</v>
      </c>
      <c r="F8" s="6">
        <v>118</v>
      </c>
      <c r="G8" s="12" t="str">
        <f>IF(F8&gt;60,"с выездом","без командировки")</f>
        <v>с выездом</v>
      </c>
      <c r="H8" s="6">
        <v>3</v>
      </c>
      <c r="I8" s="6">
        <f t="shared" ref="I8:I35" si="0">$I$3*E8</f>
        <v>3150</v>
      </c>
      <c r="J8" s="11">
        <f t="shared" ref="J8:J35" si="1">(E8*$I$3+ 0.05*(E8-E8*$I$3))/(70*H8)</f>
        <v>16.392857142857142</v>
      </c>
      <c r="K8" t="s">
        <v>73</v>
      </c>
    </row>
    <row r="9" spans="2:11" ht="51" customHeight="1" x14ac:dyDescent="0.25">
      <c r="B9" s="2" t="s">
        <v>4</v>
      </c>
      <c r="C9" s="13" t="s">
        <v>5</v>
      </c>
      <c r="D9" s="5">
        <v>13000</v>
      </c>
      <c r="E9" s="6">
        <v>3000</v>
      </c>
      <c r="F9" s="6">
        <v>71</v>
      </c>
      <c r="G9" s="12" t="str">
        <f t="shared" ref="G9:G35" si="2">IF(F9&gt;60,"с выездом","без командировки")</f>
        <v>с выездом</v>
      </c>
      <c r="H9" s="6">
        <v>2</v>
      </c>
      <c r="I9" s="6">
        <f t="shared" si="0"/>
        <v>1050</v>
      </c>
      <c r="J9" s="11">
        <f t="shared" si="1"/>
        <v>8.1964285714285712</v>
      </c>
    </row>
    <row r="10" spans="2:11" ht="48" customHeight="1" x14ac:dyDescent="0.25">
      <c r="B10" s="2" t="s">
        <v>6</v>
      </c>
      <c r="C10" s="13" t="s">
        <v>7</v>
      </c>
      <c r="D10" s="5">
        <v>30000</v>
      </c>
      <c r="E10" s="6">
        <v>5000</v>
      </c>
      <c r="F10" s="6">
        <v>61</v>
      </c>
      <c r="G10" s="12" t="str">
        <f t="shared" si="2"/>
        <v>с выездом</v>
      </c>
      <c r="H10" s="6">
        <v>3</v>
      </c>
      <c r="I10" s="6">
        <f t="shared" si="0"/>
        <v>1750</v>
      </c>
      <c r="J10" s="11">
        <f t="shared" si="1"/>
        <v>9.1071428571428577</v>
      </c>
    </row>
    <row r="11" spans="2:11" ht="51" customHeight="1" x14ac:dyDescent="0.25">
      <c r="B11" s="2" t="s">
        <v>8</v>
      </c>
      <c r="C11" s="13" t="s">
        <v>9</v>
      </c>
      <c r="D11" s="5">
        <v>150000</v>
      </c>
      <c r="E11" s="6">
        <v>22000</v>
      </c>
      <c r="F11" s="6">
        <v>0</v>
      </c>
      <c r="G11" s="12" t="str">
        <f t="shared" si="2"/>
        <v>без командировки</v>
      </c>
      <c r="H11" s="6">
        <v>4</v>
      </c>
      <c r="I11" s="6">
        <f t="shared" si="0"/>
        <v>7699.9999999999991</v>
      </c>
      <c r="J11" s="11">
        <f t="shared" si="1"/>
        <v>30.053571428571427</v>
      </c>
    </row>
    <row r="12" spans="2:11" ht="51.75" customHeight="1" x14ac:dyDescent="0.25">
      <c r="B12" s="2" t="s">
        <v>10</v>
      </c>
      <c r="C12" s="13" t="s">
        <v>11</v>
      </c>
      <c r="D12" s="5">
        <v>150000</v>
      </c>
      <c r="E12" s="6">
        <v>12000</v>
      </c>
      <c r="F12" s="6">
        <v>0</v>
      </c>
      <c r="G12" s="12" t="str">
        <f t="shared" si="2"/>
        <v>без командировки</v>
      </c>
      <c r="H12" s="6">
        <v>4</v>
      </c>
      <c r="I12" s="6">
        <f t="shared" si="0"/>
        <v>4200</v>
      </c>
      <c r="J12" s="11">
        <f t="shared" si="1"/>
        <v>16.392857142857142</v>
      </c>
      <c r="K12" s="16" t="s">
        <v>83</v>
      </c>
    </row>
    <row r="13" spans="2:11" ht="54.75" customHeight="1" x14ac:dyDescent="0.25">
      <c r="B13" s="2" t="s">
        <v>12</v>
      </c>
      <c r="C13" s="13" t="s">
        <v>13</v>
      </c>
      <c r="D13" s="5">
        <v>110000</v>
      </c>
      <c r="E13" s="6">
        <v>10000</v>
      </c>
      <c r="F13" s="6">
        <v>118</v>
      </c>
      <c r="G13" s="12" t="str">
        <f t="shared" si="2"/>
        <v>с выездом</v>
      </c>
      <c r="H13" s="6">
        <v>3</v>
      </c>
      <c r="I13" s="6">
        <f t="shared" si="0"/>
        <v>3500</v>
      </c>
      <c r="J13" s="11">
        <f t="shared" si="1"/>
        <v>18.214285714285715</v>
      </c>
      <c r="K13" t="s">
        <v>78</v>
      </c>
    </row>
    <row r="14" spans="2:11" ht="56.25" customHeight="1" x14ac:dyDescent="0.25">
      <c r="B14" s="2" t="s">
        <v>14</v>
      </c>
      <c r="C14" s="13" t="s">
        <v>15</v>
      </c>
      <c r="D14" s="5">
        <v>30000</v>
      </c>
      <c r="E14" s="6">
        <v>7000</v>
      </c>
      <c r="F14" s="6">
        <v>61</v>
      </c>
      <c r="G14" s="12" t="str">
        <f t="shared" si="2"/>
        <v>с выездом</v>
      </c>
      <c r="H14" s="6">
        <v>3</v>
      </c>
      <c r="I14" s="6">
        <f t="shared" si="0"/>
        <v>2450</v>
      </c>
      <c r="J14" s="11">
        <f t="shared" si="1"/>
        <v>12.75</v>
      </c>
    </row>
    <row r="15" spans="2:11" ht="48" customHeight="1" x14ac:dyDescent="0.25">
      <c r="B15" s="2" t="s">
        <v>16</v>
      </c>
      <c r="C15" s="13" t="s">
        <v>17</v>
      </c>
      <c r="D15" s="5">
        <v>19000</v>
      </c>
      <c r="E15" s="6">
        <v>6000</v>
      </c>
      <c r="F15" s="6">
        <v>114</v>
      </c>
      <c r="G15" s="12" t="str">
        <f t="shared" si="2"/>
        <v>с выездом</v>
      </c>
      <c r="H15" s="6">
        <v>3</v>
      </c>
      <c r="I15" s="6">
        <f t="shared" si="0"/>
        <v>2100</v>
      </c>
      <c r="J15" s="11">
        <f t="shared" si="1"/>
        <v>10.928571428571429</v>
      </c>
      <c r="K15" t="s">
        <v>77</v>
      </c>
    </row>
    <row r="16" spans="2:11" ht="60" customHeight="1" x14ac:dyDescent="0.25">
      <c r="B16" s="2" t="s">
        <v>18</v>
      </c>
      <c r="C16" s="13" t="s">
        <v>19</v>
      </c>
      <c r="D16" s="5">
        <v>12000</v>
      </c>
      <c r="E16" s="6">
        <v>4000</v>
      </c>
      <c r="F16" s="6">
        <v>132</v>
      </c>
      <c r="G16" s="12" t="str">
        <f t="shared" si="2"/>
        <v>с выездом</v>
      </c>
      <c r="H16" s="6">
        <v>3</v>
      </c>
      <c r="I16" s="6">
        <f t="shared" si="0"/>
        <v>1400</v>
      </c>
      <c r="J16" s="11">
        <f t="shared" si="1"/>
        <v>7.2857142857142856</v>
      </c>
    </row>
    <row r="17" spans="2:11" ht="60" customHeight="1" x14ac:dyDescent="0.25">
      <c r="B17" s="2" t="s">
        <v>20</v>
      </c>
      <c r="C17" s="13" t="s">
        <v>21</v>
      </c>
      <c r="D17" s="5">
        <v>13000</v>
      </c>
      <c r="E17" s="6">
        <v>4000</v>
      </c>
      <c r="F17" s="6">
        <v>71</v>
      </c>
      <c r="G17" s="12" t="str">
        <f t="shared" si="2"/>
        <v>с выездом</v>
      </c>
      <c r="H17" s="6">
        <v>3</v>
      </c>
      <c r="I17" s="6">
        <f t="shared" si="0"/>
        <v>1400</v>
      </c>
      <c r="J17" s="11">
        <f t="shared" si="1"/>
        <v>7.2857142857142856</v>
      </c>
    </row>
    <row r="18" spans="2:11" ht="52.5" customHeight="1" x14ac:dyDescent="0.25">
      <c r="B18" s="2" t="s">
        <v>22</v>
      </c>
      <c r="C18" s="13" t="s">
        <v>23</v>
      </c>
      <c r="D18" s="5">
        <v>18000</v>
      </c>
      <c r="E18" s="6">
        <v>9000</v>
      </c>
      <c r="F18" s="6">
        <v>82</v>
      </c>
      <c r="G18" s="12" t="str">
        <f t="shared" si="2"/>
        <v>с выездом</v>
      </c>
      <c r="H18" s="6">
        <v>3</v>
      </c>
      <c r="I18" s="6">
        <f t="shared" si="0"/>
        <v>3150</v>
      </c>
      <c r="J18" s="11">
        <f t="shared" si="1"/>
        <v>16.392857142857142</v>
      </c>
      <c r="K18" s="16" t="s">
        <v>72</v>
      </c>
    </row>
    <row r="19" spans="2:11" ht="54" customHeight="1" x14ac:dyDescent="0.25">
      <c r="B19" s="2" t="s">
        <v>24</v>
      </c>
      <c r="C19" s="13" t="s">
        <v>25</v>
      </c>
      <c r="D19" s="5">
        <v>53000</v>
      </c>
      <c r="E19" s="6">
        <v>12000</v>
      </c>
      <c r="F19" s="6">
        <v>118</v>
      </c>
      <c r="G19" s="12" t="str">
        <f t="shared" si="2"/>
        <v>с выездом</v>
      </c>
      <c r="H19" s="6">
        <v>4</v>
      </c>
      <c r="I19" s="6">
        <f t="shared" si="0"/>
        <v>4200</v>
      </c>
      <c r="J19" s="11">
        <f t="shared" si="1"/>
        <v>16.392857142857142</v>
      </c>
      <c r="K19" t="s">
        <v>74</v>
      </c>
    </row>
    <row r="20" spans="2:11" ht="60" customHeight="1" x14ac:dyDescent="0.25">
      <c r="B20" s="2" t="s">
        <v>26</v>
      </c>
      <c r="C20" s="13" t="s">
        <v>27</v>
      </c>
      <c r="D20" s="5">
        <v>9000</v>
      </c>
      <c r="E20" s="6">
        <v>4000</v>
      </c>
      <c r="F20" s="6">
        <v>65</v>
      </c>
      <c r="G20" s="12" t="str">
        <f t="shared" si="2"/>
        <v>с выездом</v>
      </c>
      <c r="H20" s="6">
        <v>2</v>
      </c>
      <c r="I20" s="6">
        <f t="shared" si="0"/>
        <v>1400</v>
      </c>
      <c r="J20" s="11">
        <f t="shared" si="1"/>
        <v>10.928571428571429</v>
      </c>
    </row>
    <row r="21" spans="2:11" ht="60" customHeight="1" x14ac:dyDescent="0.25">
      <c r="B21" s="2" t="s">
        <v>28</v>
      </c>
      <c r="C21" s="13" t="s">
        <v>29</v>
      </c>
      <c r="D21" s="6">
        <v>2500</v>
      </c>
      <c r="E21" s="6">
        <v>500</v>
      </c>
      <c r="F21" s="6">
        <v>119</v>
      </c>
      <c r="G21" s="12" t="str">
        <f t="shared" si="2"/>
        <v>с выездом</v>
      </c>
      <c r="H21" s="6">
        <v>2</v>
      </c>
      <c r="I21" s="6">
        <f t="shared" si="0"/>
        <v>175</v>
      </c>
      <c r="J21" s="11">
        <f t="shared" si="1"/>
        <v>1.3660714285714286</v>
      </c>
      <c r="K21" t="s">
        <v>74</v>
      </c>
    </row>
    <row r="22" spans="2:11" ht="60" customHeight="1" x14ac:dyDescent="0.25">
      <c r="B22" s="2" t="s">
        <v>30</v>
      </c>
      <c r="C22" s="13" t="s">
        <v>31</v>
      </c>
      <c r="D22" s="5">
        <v>11500</v>
      </c>
      <c r="E22" s="6">
        <v>6500</v>
      </c>
      <c r="F22" s="6">
        <v>57</v>
      </c>
      <c r="G22" s="12" t="str">
        <f t="shared" si="2"/>
        <v>без командировки</v>
      </c>
      <c r="H22" s="6">
        <v>2</v>
      </c>
      <c r="I22" s="6">
        <f t="shared" si="0"/>
        <v>2275</v>
      </c>
      <c r="J22" s="11">
        <f t="shared" si="1"/>
        <v>17.758928571428573</v>
      </c>
    </row>
    <row r="23" spans="2:11" ht="60" customHeight="1" x14ac:dyDescent="0.25">
      <c r="B23" s="2" t="s">
        <v>32</v>
      </c>
      <c r="C23" s="13" t="s">
        <v>33</v>
      </c>
      <c r="D23" s="5">
        <v>6500</v>
      </c>
      <c r="E23" s="6">
        <v>2500</v>
      </c>
      <c r="F23" s="6">
        <v>26</v>
      </c>
      <c r="G23" s="12" t="str">
        <f t="shared" si="2"/>
        <v>без командировки</v>
      </c>
      <c r="H23" s="6">
        <v>2</v>
      </c>
      <c r="I23" s="6">
        <f t="shared" si="0"/>
        <v>875</v>
      </c>
      <c r="J23" s="11">
        <f t="shared" si="1"/>
        <v>6.8303571428571432</v>
      </c>
      <c r="K23" t="s">
        <v>75</v>
      </c>
    </row>
    <row r="24" spans="2:11" ht="60" customHeight="1" x14ac:dyDescent="0.25">
      <c r="B24" s="2" t="s">
        <v>34</v>
      </c>
      <c r="C24" s="13" t="s">
        <v>35</v>
      </c>
      <c r="D24" s="5">
        <v>11000</v>
      </c>
      <c r="E24" s="6">
        <v>6000</v>
      </c>
      <c r="F24" s="6">
        <v>25</v>
      </c>
      <c r="G24" s="12" t="str">
        <f t="shared" si="2"/>
        <v>без командировки</v>
      </c>
      <c r="H24" s="6">
        <v>2</v>
      </c>
      <c r="I24" s="6">
        <f t="shared" si="0"/>
        <v>2100</v>
      </c>
      <c r="J24" s="11">
        <f t="shared" si="1"/>
        <v>16.392857142857142</v>
      </c>
      <c r="K24" t="s">
        <v>75</v>
      </c>
    </row>
    <row r="25" spans="2:11" ht="60" customHeight="1" x14ac:dyDescent="0.25">
      <c r="B25" s="2" t="s">
        <v>36</v>
      </c>
      <c r="C25" s="13" t="s">
        <v>37</v>
      </c>
      <c r="D25" s="5">
        <v>11500</v>
      </c>
      <c r="E25" s="6">
        <v>6000</v>
      </c>
      <c r="F25" s="6">
        <v>80</v>
      </c>
      <c r="G25" s="12" t="str">
        <f t="shared" si="2"/>
        <v>с выездом</v>
      </c>
      <c r="H25" s="6">
        <v>2</v>
      </c>
      <c r="I25" s="6">
        <f t="shared" si="0"/>
        <v>2100</v>
      </c>
      <c r="J25" s="11">
        <f t="shared" si="1"/>
        <v>16.392857142857142</v>
      </c>
    </row>
    <row r="26" spans="2:11" ht="60" customHeight="1" x14ac:dyDescent="0.25">
      <c r="B26" s="2" t="s">
        <v>38</v>
      </c>
      <c r="C26" s="13" t="s">
        <v>39</v>
      </c>
      <c r="D26" s="5">
        <v>7500</v>
      </c>
      <c r="E26" s="6">
        <v>2500</v>
      </c>
      <c r="F26" s="6">
        <v>100</v>
      </c>
      <c r="G26" s="12" t="str">
        <f t="shared" si="2"/>
        <v>с выездом</v>
      </c>
      <c r="H26" s="6">
        <v>2</v>
      </c>
      <c r="I26" s="6">
        <f t="shared" si="0"/>
        <v>875</v>
      </c>
      <c r="J26" s="11">
        <f t="shared" si="1"/>
        <v>6.8303571428571432</v>
      </c>
    </row>
    <row r="27" spans="2:11" ht="60" customHeight="1" x14ac:dyDescent="0.25">
      <c r="B27" s="2" t="s">
        <v>40</v>
      </c>
      <c r="C27" s="13" t="s">
        <v>41</v>
      </c>
      <c r="D27" s="5">
        <v>5500</v>
      </c>
      <c r="E27" s="6">
        <v>800</v>
      </c>
      <c r="F27" s="6">
        <v>97</v>
      </c>
      <c r="G27" s="12" t="str">
        <f t="shared" si="2"/>
        <v>с выездом</v>
      </c>
      <c r="H27" s="6">
        <v>2</v>
      </c>
      <c r="I27" s="6">
        <f t="shared" si="0"/>
        <v>280</v>
      </c>
      <c r="J27" s="11">
        <f t="shared" si="1"/>
        <v>2.1857142857142855</v>
      </c>
      <c r="K27" t="s">
        <v>73</v>
      </c>
    </row>
    <row r="28" spans="2:11" ht="60" customHeight="1" x14ac:dyDescent="0.25">
      <c r="B28" s="2" t="s">
        <v>42</v>
      </c>
      <c r="C28" s="13" t="s">
        <v>43</v>
      </c>
      <c r="D28" s="5">
        <v>6500</v>
      </c>
      <c r="E28" s="6">
        <v>2500</v>
      </c>
      <c r="F28" s="6">
        <v>154</v>
      </c>
      <c r="G28" s="12" t="str">
        <f t="shared" si="2"/>
        <v>с выездом</v>
      </c>
      <c r="H28" s="6">
        <v>2</v>
      </c>
      <c r="I28" s="6">
        <f t="shared" si="0"/>
        <v>875</v>
      </c>
      <c r="J28" s="11">
        <f t="shared" si="1"/>
        <v>6.8303571428571432</v>
      </c>
      <c r="K28" t="s">
        <v>76</v>
      </c>
    </row>
    <row r="29" spans="2:11" ht="60" customHeight="1" x14ac:dyDescent="0.25">
      <c r="B29" s="2" t="s">
        <v>44</v>
      </c>
      <c r="C29" s="13" t="s">
        <v>45</v>
      </c>
      <c r="D29" s="6">
        <v>3000</v>
      </c>
      <c r="E29" s="6">
        <v>1500</v>
      </c>
      <c r="F29" s="6">
        <v>180</v>
      </c>
      <c r="G29" s="12" t="str">
        <f t="shared" si="2"/>
        <v>с выездом</v>
      </c>
      <c r="H29" s="6">
        <v>2</v>
      </c>
      <c r="I29" s="6">
        <f t="shared" si="0"/>
        <v>525</v>
      </c>
      <c r="J29" s="11">
        <f t="shared" si="1"/>
        <v>4.0982142857142856</v>
      </c>
    </row>
    <row r="30" spans="2:11" ht="60" customHeight="1" x14ac:dyDescent="0.25">
      <c r="B30" s="2" t="s">
        <v>46</v>
      </c>
      <c r="C30" s="13" t="s">
        <v>47</v>
      </c>
      <c r="D30" s="6">
        <v>2000</v>
      </c>
      <c r="E30" s="6">
        <v>300</v>
      </c>
      <c r="F30" s="6">
        <v>121</v>
      </c>
      <c r="G30" s="14" t="str">
        <f t="shared" si="2"/>
        <v>с выездом</v>
      </c>
      <c r="H30" s="6">
        <v>2</v>
      </c>
      <c r="I30" s="6">
        <f t="shared" si="0"/>
        <v>105</v>
      </c>
      <c r="J30" s="11">
        <f t="shared" si="1"/>
        <v>0.81964285714285712</v>
      </c>
      <c r="K30" t="s">
        <v>79</v>
      </c>
    </row>
    <row r="31" spans="2:11" ht="60" customHeight="1" x14ac:dyDescent="0.25">
      <c r="B31" s="2" t="s">
        <v>48</v>
      </c>
      <c r="C31" s="13" t="s">
        <v>49</v>
      </c>
      <c r="D31" s="5">
        <v>110000</v>
      </c>
      <c r="E31" s="6">
        <v>70</v>
      </c>
      <c r="F31" s="6">
        <v>118</v>
      </c>
      <c r="G31" s="14" t="str">
        <f t="shared" si="2"/>
        <v>с выездом</v>
      </c>
      <c r="H31" s="6">
        <v>1</v>
      </c>
      <c r="I31" s="6">
        <f t="shared" si="0"/>
        <v>24.5</v>
      </c>
      <c r="J31" s="11">
        <f t="shared" si="1"/>
        <v>0.38250000000000001</v>
      </c>
      <c r="K31" t="s">
        <v>79</v>
      </c>
    </row>
    <row r="32" spans="2:11" ht="60" customHeight="1" x14ac:dyDescent="0.25">
      <c r="B32" s="2" t="s">
        <v>50</v>
      </c>
      <c r="C32" s="13" t="s">
        <v>51</v>
      </c>
      <c r="D32" s="5">
        <v>150000</v>
      </c>
      <c r="E32" s="6">
        <v>9000</v>
      </c>
      <c r="F32" s="6">
        <v>0</v>
      </c>
      <c r="G32" s="12" t="str">
        <f t="shared" si="2"/>
        <v>без командировки</v>
      </c>
      <c r="H32" s="6">
        <v>3</v>
      </c>
      <c r="I32" s="6">
        <f t="shared" si="0"/>
        <v>3150</v>
      </c>
      <c r="J32" s="11">
        <f t="shared" si="1"/>
        <v>16.392857142857142</v>
      </c>
      <c r="K32" t="s">
        <v>76</v>
      </c>
    </row>
    <row r="33" spans="2:11" ht="60" customHeight="1" x14ac:dyDescent="0.25">
      <c r="B33" s="2" t="s">
        <v>52</v>
      </c>
      <c r="C33" s="13" t="s">
        <v>53</v>
      </c>
      <c r="D33" s="5">
        <v>150000</v>
      </c>
      <c r="E33" s="6">
        <v>17000</v>
      </c>
      <c r="F33" s="6">
        <v>0</v>
      </c>
      <c r="G33" s="12" t="str">
        <f t="shared" si="2"/>
        <v>без командировки</v>
      </c>
      <c r="H33" s="6">
        <v>4</v>
      </c>
      <c r="I33" s="6">
        <f t="shared" si="0"/>
        <v>5950</v>
      </c>
      <c r="J33" s="11">
        <f t="shared" si="1"/>
        <v>23.223214285714285</v>
      </c>
      <c r="K33" t="s">
        <v>80</v>
      </c>
    </row>
    <row r="34" spans="2:11" ht="60" customHeight="1" x14ac:dyDescent="0.25">
      <c r="B34" s="2" t="s">
        <v>54</v>
      </c>
      <c r="C34" s="13" t="s">
        <v>55</v>
      </c>
      <c r="D34" s="5">
        <v>150000</v>
      </c>
      <c r="E34" s="6">
        <v>800</v>
      </c>
      <c r="F34" s="6">
        <v>0</v>
      </c>
      <c r="G34" s="12" t="str">
        <f t="shared" si="2"/>
        <v>без командировки</v>
      </c>
      <c r="H34" s="6">
        <v>2</v>
      </c>
      <c r="I34" s="6">
        <f t="shared" si="0"/>
        <v>280</v>
      </c>
      <c r="J34" s="11">
        <f t="shared" si="1"/>
        <v>2.1857142857142855</v>
      </c>
      <c r="K34" s="16" t="s">
        <v>81</v>
      </c>
    </row>
    <row r="35" spans="2:11" ht="60" customHeight="1" x14ac:dyDescent="0.25">
      <c r="B35" s="2" t="s">
        <v>56</v>
      </c>
      <c r="C35" s="13" t="s">
        <v>57</v>
      </c>
      <c r="D35" s="5">
        <v>18000</v>
      </c>
      <c r="E35" s="6">
        <v>100</v>
      </c>
      <c r="F35" s="6">
        <v>82</v>
      </c>
      <c r="G35" s="14" t="str">
        <f t="shared" si="2"/>
        <v>с выездом</v>
      </c>
      <c r="H35" s="6">
        <v>1</v>
      </c>
      <c r="I35" s="6">
        <f t="shared" si="0"/>
        <v>35</v>
      </c>
      <c r="J35" s="11">
        <f t="shared" si="1"/>
        <v>0.54642857142857137</v>
      </c>
      <c r="K35" s="16" t="s">
        <v>81</v>
      </c>
    </row>
    <row r="36" spans="2:11" ht="60" customHeight="1" x14ac:dyDescent="0.25">
      <c r="B36" s="3" t="s">
        <v>58</v>
      </c>
      <c r="C36" s="4" t="s">
        <v>59</v>
      </c>
      <c r="D36" s="7">
        <v>150000</v>
      </c>
      <c r="E36" s="8"/>
      <c r="F36" s="8"/>
      <c r="G36" s="12"/>
      <c r="H36" s="6"/>
      <c r="I36" s="6"/>
      <c r="J36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План-график проверки</vt:lpstr>
      <vt:lpstr>Вспомогательная информация</vt:lpstr>
      <vt:lpstr>'План-график проверки'!Область_печати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OSFR</dc:creator>
  <cp:lastModifiedBy>OSFR</cp:lastModifiedBy>
  <cp:lastPrinted>2025-11-26T12:46:20Z</cp:lastPrinted>
  <dcterms:created xsi:type="dcterms:W3CDTF">2023-04-17T08:05:56Z</dcterms:created>
  <dcterms:modified xsi:type="dcterms:W3CDTF">2025-12-01T07:10:59Z</dcterms:modified>
</cp:coreProperties>
</file>