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4 кв. 2009" sheetId="1" r:id="rId1"/>
  </sheets>
  <definedNames>
    <definedName name="Data">'4 кв. 2009'!#REF!</definedName>
    <definedName name="Date">'4 кв. 2009'!$G$2</definedName>
    <definedName name="Delete1">'4 кв. 2009'!#REF!</definedName>
    <definedName name="Delete2">'4 кв. 2009'!#REF!</definedName>
    <definedName name="Title">'4 кв. 2009'!$D$1</definedName>
    <definedName name="Total">'4 кв. 2009'!$68:$68</definedName>
    <definedName name="WOGUK">'4 кв. 2009'!$69:$69</definedName>
    <definedName name="_xlnm.Print_Titles" localSheetId="0">'4 кв. 2009'!$3:$4</definedName>
    <definedName name="_xlnm.Print_Area" localSheetId="0">'4 кв. 2009'!$A$1:$Q$74</definedName>
  </definedNames>
  <calcPr fullCalcOnLoad="1"/>
</workbook>
</file>

<file path=xl/sharedStrings.xml><?xml version="1.0" encoding="utf-8"?>
<sst xmlns="http://schemas.openxmlformats.org/spreadsheetml/2006/main" count="176" uniqueCount="153">
  <si>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</si>
  <si>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</si>
  <si>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</si>
  <si>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</si>
  <si>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</si>
  <si>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</si>
  <si>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</si>
  <si>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</si>
  <si>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</si>
  <si>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</si>
  <si>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</si>
  <si>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</si>
  <si>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</si>
  <si>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</si>
  <si>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</si>
  <si>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</si>
  <si>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</si>
  <si>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</si>
  <si>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</si>
  <si>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</si>
  <si>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</si>
  <si>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</si>
  <si>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</si>
  <si>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</si>
  <si>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</si>
  <si>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</si>
  <si>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</si>
  <si>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</si>
  <si>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</si>
  <si>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</si>
  <si>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</si>
  <si>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</si>
  <si>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</si>
  <si>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</si>
  <si>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</si>
  <si>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</si>
  <si>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</si>
  <si>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</si>
  <si>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</si>
  <si>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</si>
  <si>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</si>
  <si>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</si>
  <si>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</si>
  <si>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</si>
  <si>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</si>
  <si>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</si>
  <si>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</si>
  <si>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</si>
  <si>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</si>
  <si>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</si>
  <si>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</si>
  <si>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</si>
  <si>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</si>
  <si>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</si>
  <si>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</si>
  <si>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</si>
  <si>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</si>
  <si>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</si>
  <si>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</si>
  <si>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</si>
  <si>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</si>
  <si>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</si>
  <si>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</si>
  <si>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</si>
  <si>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</si>
  <si>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</si>
  <si>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</si>
  <si>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</si>
  <si>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</si>
  <si>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</si>
  <si>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</si>
  <si>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</si>
  <si>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</si>
  <si>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</si>
  <si>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</si>
  <si>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</si>
  <si>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</si>
  <si>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</si>
  <si>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</si>
  <si>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</si>
  <si>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</si>
  <si>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</si>
  <si>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</si>
  <si>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</si>
  <si>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</si>
  <si>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</si>
  <si>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</si>
  <si>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</si>
  <si>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</si>
  <si>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</si>
  <si>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</si>
  <si>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</si>
  <si>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</si>
  <si>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</si>
  <si>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</si>
  <si>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</si>
  <si>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</si>
  <si>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</si>
  <si>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</si>
  <si>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</si>
  <si>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</si>
  <si>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</si>
  <si>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</si>
  <si>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</si>
  <si>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</si>
  <si>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</si>
  <si>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</si>
  <si>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</si>
  <si>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РБИЗНЕС УК</t>
  </si>
  <si>
    <t>22-03У041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</si>
  <si>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</si>
  <si>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</si>
  <si>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</si>
  <si>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</si>
  <si>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</si>
  <si>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</si>
  <si>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</si>
  <si>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</si>
  <si>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</si>
  <si>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</si>
  <si>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</si>
  <si>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</si>
  <si>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</si>
  <si>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</si>
  <si>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</si>
  <si>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</si>
  <si>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</si>
  <si>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</si>
  <si>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</si>
  <si>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</si>
  <si>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</si>
  <si>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</si>
  <si>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</si>
  <si>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</si>
  <si>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</si>
  <si>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</si>
  <si>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</si>
  <si>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</si>
  <si>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</si>
  <si>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</si>
  <si>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</si>
  <si>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</si>
  <si>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</si>
  <si>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</si>
  <si>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</si>
  <si>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</si>
  <si>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</si>
  <si>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</si>
  <si>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(IV квартал 2009 года)</t>
  </si>
  <si>
    <t>ГУК всего</t>
  </si>
  <si>
    <t>перерасход</t>
  </si>
  <si>
    <t>Начальник Департамента организации</t>
  </si>
  <si>
    <t>и контроля инвестиционных процессов                                                                                                       С.Е. Фомичев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</si>
</sst>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sz val="7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/>
    </xf>
    <xf numFmtId="0" fontId="3" fillId="0" borderId="0" xfId="0" applyFont="1" applyAlignment="1">
      <alignment/>
    </xf>
    <xf numFmtId="4" fontId="6" fillId="2" borderId="4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81"/>
  <sheetViews>
    <sheetView tabSelected="1" workbookViewId="0" topLeftCell="A1">
      <pane xSplit="4080" ySplit="1710" topLeftCell="K46" activePane="bottomRight" state="split"/>
      <selection pane="topLeft" activeCell="J48" sqref="J48"/>
      <selection pane="topRight" activeCell="R1" sqref="R1:W16384"/>
      <selection pane="bottomLeft" activeCell="A10" sqref="A10:IV11"/>
      <selection pane="bottomRight" activeCell="U80" sqref="U80"/>
    </sheetView>
  </sheetViews>
  <sheetFormatPr defaultColWidth="9.00390625" defaultRowHeight="12.75"/>
  <cols>
    <col min="1" max="1" width="2.125" style="4" customWidth="1"/>
    <col min="2" max="2" width="23.75390625" style="1" customWidth="1"/>
    <col min="3" max="3" width="20.25390625" style="1" hidden="1" customWidth="1"/>
    <col min="4" max="4" width="8.75390625" style="3" customWidth="1"/>
    <col min="5" max="5" width="13.00390625" style="1" customWidth="1"/>
    <col min="6" max="6" width="13.125" style="1" customWidth="1"/>
    <col min="7" max="7" width="11.75390625" style="1" customWidth="1"/>
    <col min="8" max="8" width="13.00390625" style="1" customWidth="1"/>
    <col min="9" max="10" width="12.125" style="1" customWidth="1"/>
    <col min="11" max="11" width="12.25390625" style="1" customWidth="1"/>
    <col min="12" max="12" width="12.875" style="1" customWidth="1"/>
    <col min="13" max="13" width="10.375" style="1" customWidth="1"/>
    <col min="14" max="14" width="12.25390625" style="1" customWidth="1"/>
    <col min="15" max="15" width="10.625" style="1" customWidth="1"/>
    <col min="16" max="17" width="13.125" style="1" customWidth="1"/>
    <col min="18" max="18" width="13.125" style="9" customWidth="1"/>
    <col min="19" max="19" width="13.00390625" style="9" customWidth="1"/>
    <col min="20" max="20" width="9.125" style="9" customWidth="1"/>
    <col min="21" max="21" width="11.25390625" style="21" customWidth="1"/>
    <col min="22" max="16384" width="9.125" style="1" customWidth="1"/>
  </cols>
  <sheetData>
    <row r="1" spans="4:14" ht="12">
      <c r="D1" s="2" t="s">
        <v>20</v>
      </c>
      <c r="N1" s="2"/>
    </row>
    <row r="2" spans="7:17" ht="12">
      <c r="G2" s="35" t="s">
        <v>148</v>
      </c>
      <c r="Q2" s="31" t="s">
        <v>17</v>
      </c>
    </row>
    <row r="3" spans="1:20" s="7" customFormat="1" ht="24" customHeight="1">
      <c r="A3" s="41" t="s">
        <v>9</v>
      </c>
      <c r="B3" s="46" t="s">
        <v>19</v>
      </c>
      <c r="C3" s="32" t="s">
        <v>18</v>
      </c>
      <c r="D3" s="41" t="s">
        <v>12</v>
      </c>
      <c r="E3" s="42" t="s">
        <v>7</v>
      </c>
      <c r="F3" s="42"/>
      <c r="G3" s="42" t="s">
        <v>2</v>
      </c>
      <c r="H3" s="42"/>
      <c r="I3" s="42" t="s">
        <v>14</v>
      </c>
      <c r="J3" s="42"/>
      <c r="K3" s="42" t="s">
        <v>1</v>
      </c>
      <c r="L3" s="42"/>
      <c r="M3" s="42" t="s">
        <v>15</v>
      </c>
      <c r="N3" s="42"/>
      <c r="O3" s="45" t="s">
        <v>11</v>
      </c>
      <c r="P3" s="43" t="s">
        <v>8</v>
      </c>
      <c r="Q3" s="44"/>
      <c r="R3" s="5"/>
      <c r="S3" s="5"/>
      <c r="T3" s="5"/>
    </row>
    <row r="4" spans="1:21" s="7" customFormat="1" ht="29.25" customHeight="1">
      <c r="A4" s="41"/>
      <c r="B4" s="47"/>
      <c r="C4" s="33"/>
      <c r="D4" s="41"/>
      <c r="E4" s="17" t="s">
        <v>3</v>
      </c>
      <c r="F4" s="17" t="s">
        <v>4</v>
      </c>
      <c r="G4" s="17" t="s">
        <v>0</v>
      </c>
      <c r="H4" s="17" t="s">
        <v>10</v>
      </c>
      <c r="I4" s="17" t="s">
        <v>0</v>
      </c>
      <c r="J4" s="17" t="s">
        <v>10</v>
      </c>
      <c r="K4" s="17" t="s">
        <v>0</v>
      </c>
      <c r="L4" s="17" t="s">
        <v>10</v>
      </c>
      <c r="M4" s="17" t="s">
        <v>0</v>
      </c>
      <c r="N4" s="17" t="s">
        <v>10</v>
      </c>
      <c r="O4" s="45"/>
      <c r="P4" s="17" t="s">
        <v>5</v>
      </c>
      <c r="Q4" s="17" t="s">
        <v>6</v>
      </c>
      <c r="R4" s="5"/>
      <c r="S4" s="5"/>
      <c r="T4" s="40"/>
      <c r="U4" s="23"/>
    </row>
    <row r="5" spans="1:22" ht="12">
      <c r="A5" s="26">
        <v>1</v>
      </c>
      <c r="B5" s="27" t="s">
        <v>21</v>
      </c>
      <c r="C5" s="34" t="s">
        <v>22</v>
      </c>
      <c r="D5" s="28" t="s">
        <v>23</v>
      </c>
      <c r="E5" s="29">
        <v>5532796.81</v>
      </c>
      <c r="F5" s="29">
        <v>3293565.24</v>
      </c>
      <c r="G5" s="29">
        <v>67728.97</v>
      </c>
      <c r="H5" s="29">
        <v>2643104.59</v>
      </c>
      <c r="I5" s="29">
        <v>245821.03</v>
      </c>
      <c r="J5" s="29">
        <v>491250.46</v>
      </c>
      <c r="K5" s="29">
        <v>0</v>
      </c>
      <c r="L5" s="29">
        <v>533776.27</v>
      </c>
      <c r="M5" s="29">
        <v>6482.93</v>
      </c>
      <c r="N5" s="29">
        <v>54280.14</v>
      </c>
      <c r="O5" s="29">
        <v>36843.78</v>
      </c>
      <c r="P5" s="29">
        <v>5815665.55</v>
      </c>
      <c r="Q5" s="30">
        <v>5815665.55</v>
      </c>
      <c r="R5" s="10">
        <f>E5+G5+I5-K5-M5-O5</f>
        <v>5803020.1</v>
      </c>
      <c r="S5" s="10">
        <f>F5+H5+J5-L5-N5-O5</f>
        <v>5803020.1</v>
      </c>
      <c r="T5" s="38">
        <f>P5-R5</f>
        <v>12645.450000000186</v>
      </c>
      <c r="U5" s="39">
        <f>Q5-S5</f>
        <v>12645.450000000186</v>
      </c>
      <c r="V5" s="1" t="s">
        <v>150</v>
      </c>
    </row>
    <row r="6" spans="1:21" ht="12">
      <c r="A6" s="26">
        <v>2</v>
      </c>
      <c r="B6" s="27" t="s">
        <v>21</v>
      </c>
      <c r="C6" s="34" t="s">
        <v>24</v>
      </c>
      <c r="D6" s="28" t="s">
        <v>25</v>
      </c>
      <c r="E6" s="29">
        <v>59394147.33</v>
      </c>
      <c r="F6" s="29">
        <v>27096585.95</v>
      </c>
      <c r="G6" s="29">
        <v>306179.98</v>
      </c>
      <c r="H6" s="29">
        <v>21119121.47</v>
      </c>
      <c r="I6" s="29">
        <v>2248909.32</v>
      </c>
      <c r="J6" s="29">
        <v>19282795.58</v>
      </c>
      <c r="K6" s="29">
        <v>0</v>
      </c>
      <c r="L6" s="29">
        <v>4999995.34</v>
      </c>
      <c r="M6" s="29">
        <v>127418.26</v>
      </c>
      <c r="N6" s="29">
        <v>311466.65</v>
      </c>
      <c r="O6" s="29">
        <v>1446209.67</v>
      </c>
      <c r="P6" s="29">
        <v>60740831.34</v>
      </c>
      <c r="Q6" s="30">
        <v>60740831.34</v>
      </c>
      <c r="R6" s="10">
        <f aca="true" t="shared" si="0" ref="R6:R67">E6+G6+I6-K6-M6-O6</f>
        <v>60375608.699999996</v>
      </c>
      <c r="S6" s="10">
        <f aca="true" t="shared" si="1" ref="S6:S67">F6+H6+J6-L6-N6-O6</f>
        <v>60740831.339999996</v>
      </c>
      <c r="T6" s="38">
        <f aca="true" t="shared" si="2" ref="T6:T67">P6-R6</f>
        <v>365222.64000000805</v>
      </c>
      <c r="U6" s="38">
        <f aca="true" t="shared" si="3" ref="U6:U67">Q6-S6</f>
        <v>0</v>
      </c>
    </row>
    <row r="7" spans="1:21" ht="12">
      <c r="A7" s="26">
        <v>3</v>
      </c>
      <c r="B7" s="27" t="s">
        <v>26</v>
      </c>
      <c r="C7" s="34"/>
      <c r="D7" s="28" t="s">
        <v>27</v>
      </c>
      <c r="E7" s="29">
        <v>975369437.77</v>
      </c>
      <c r="F7" s="29">
        <v>597595107.88</v>
      </c>
      <c r="G7" s="29">
        <v>1161041.82</v>
      </c>
      <c r="H7" s="29">
        <v>241457149.05</v>
      </c>
      <c r="I7" s="29">
        <v>99698407.09</v>
      </c>
      <c r="J7" s="29">
        <v>284193842.45</v>
      </c>
      <c r="K7" s="29">
        <v>295690.32</v>
      </c>
      <c r="L7" s="29">
        <v>40469665.79</v>
      </c>
      <c r="M7" s="29">
        <v>752785.85</v>
      </c>
      <c r="N7" s="29">
        <v>2020104.93</v>
      </c>
      <c r="O7" s="29">
        <v>28419384.25</v>
      </c>
      <c r="P7" s="29">
        <v>1052336944.41</v>
      </c>
      <c r="Q7" s="30">
        <v>1052336944.41</v>
      </c>
      <c r="R7" s="10">
        <f t="shared" si="0"/>
        <v>1046761026.2600002</v>
      </c>
      <c r="S7" s="10">
        <f t="shared" si="1"/>
        <v>1052336944.4100001</v>
      </c>
      <c r="T7" s="38">
        <f t="shared" si="2"/>
        <v>5575918.149999738</v>
      </c>
      <c r="U7" s="38">
        <f t="shared" si="3"/>
        <v>0</v>
      </c>
    </row>
    <row r="8" spans="1:21" ht="12">
      <c r="A8" s="26">
        <v>4</v>
      </c>
      <c r="B8" s="27" t="s">
        <v>28</v>
      </c>
      <c r="C8" s="34"/>
      <c r="D8" s="28" t="s">
        <v>29</v>
      </c>
      <c r="E8" s="29">
        <v>38101788.16</v>
      </c>
      <c r="F8" s="29">
        <v>20553247.49</v>
      </c>
      <c r="G8" s="29">
        <v>199754</v>
      </c>
      <c r="H8" s="29">
        <v>11045669.49</v>
      </c>
      <c r="I8" s="29">
        <v>2045284.54</v>
      </c>
      <c r="J8" s="29">
        <v>10831171.84</v>
      </c>
      <c r="K8" s="29">
        <v>0</v>
      </c>
      <c r="L8" s="29">
        <v>1858223.43</v>
      </c>
      <c r="M8" s="29">
        <v>25153.72</v>
      </c>
      <c r="N8" s="29">
        <v>80126.91</v>
      </c>
      <c r="O8" s="29">
        <v>1083117.18</v>
      </c>
      <c r="P8" s="29">
        <v>39238555.8</v>
      </c>
      <c r="Q8" s="30">
        <v>39238555.8</v>
      </c>
      <c r="R8" s="10">
        <f t="shared" si="0"/>
        <v>39238555.8</v>
      </c>
      <c r="S8" s="10">
        <f t="shared" si="1"/>
        <v>39408621.3</v>
      </c>
      <c r="T8" s="38">
        <f t="shared" si="2"/>
        <v>0</v>
      </c>
      <c r="U8" s="38">
        <f t="shared" si="3"/>
        <v>-170065.5</v>
      </c>
    </row>
    <row r="9" spans="1:21" ht="12">
      <c r="A9" s="26">
        <v>5</v>
      </c>
      <c r="B9" s="27" t="s">
        <v>30</v>
      </c>
      <c r="C9" s="34"/>
      <c r="D9" s="28" t="s">
        <v>31</v>
      </c>
      <c r="E9" s="29">
        <v>286144727.11</v>
      </c>
      <c r="F9" s="29">
        <v>198644394.81</v>
      </c>
      <c r="G9" s="29">
        <v>453790.29</v>
      </c>
      <c r="H9" s="29">
        <v>64508003.99</v>
      </c>
      <c r="I9" s="29">
        <v>12207427.5</v>
      </c>
      <c r="J9" s="29">
        <v>43086224.53</v>
      </c>
      <c r="K9" s="29">
        <v>72417.84</v>
      </c>
      <c r="L9" s="29">
        <v>7293876.56</v>
      </c>
      <c r="M9" s="29">
        <v>203565.01</v>
      </c>
      <c r="N9" s="29">
        <v>414784.72</v>
      </c>
      <c r="O9" s="29">
        <v>4308622.45</v>
      </c>
      <c r="P9" s="29">
        <v>294221339.6</v>
      </c>
      <c r="Q9" s="30">
        <v>294221339.6</v>
      </c>
      <c r="R9" s="10">
        <f t="shared" si="0"/>
        <v>294221339.6000001</v>
      </c>
      <c r="S9" s="10">
        <f t="shared" si="1"/>
        <v>294221339.6</v>
      </c>
      <c r="T9" s="38">
        <f t="shared" si="2"/>
        <v>0</v>
      </c>
      <c r="U9" s="38">
        <f t="shared" si="3"/>
        <v>0</v>
      </c>
    </row>
    <row r="10" spans="1:21" ht="12">
      <c r="A10" s="26">
        <v>6</v>
      </c>
      <c r="B10" s="27" t="s">
        <v>32</v>
      </c>
      <c r="C10" s="34" t="s">
        <v>24</v>
      </c>
      <c r="D10" s="28" t="s">
        <v>33</v>
      </c>
      <c r="E10" s="29">
        <v>24802354.98</v>
      </c>
      <c r="F10" s="29">
        <v>15899225.73</v>
      </c>
      <c r="G10" s="29">
        <v>21822</v>
      </c>
      <c r="H10" s="29">
        <v>5547121.37</v>
      </c>
      <c r="I10" s="29">
        <v>1489460.13</v>
      </c>
      <c r="J10" s="29">
        <v>5534095.12</v>
      </c>
      <c r="K10" s="29">
        <v>0</v>
      </c>
      <c r="L10" s="29">
        <v>553779.26</v>
      </c>
      <c r="M10" s="29">
        <v>16409.26</v>
      </c>
      <c r="N10" s="29">
        <v>52766.24</v>
      </c>
      <c r="O10" s="29">
        <v>498068.56</v>
      </c>
      <c r="P10" s="29">
        <v>25875828.16</v>
      </c>
      <c r="Q10" s="30">
        <v>25875828.16</v>
      </c>
      <c r="R10" s="10">
        <f t="shared" si="0"/>
        <v>25799159.29</v>
      </c>
      <c r="S10" s="10">
        <f t="shared" si="1"/>
        <v>25875828.160000004</v>
      </c>
      <c r="T10" s="38">
        <f t="shared" si="2"/>
        <v>76668.87000000104</v>
      </c>
      <c r="U10" s="38">
        <f t="shared" si="3"/>
        <v>0</v>
      </c>
    </row>
    <row r="11" spans="1:22" ht="12">
      <c r="A11" s="26">
        <v>7</v>
      </c>
      <c r="B11" s="27" t="s">
        <v>32</v>
      </c>
      <c r="C11" s="34" t="s">
        <v>22</v>
      </c>
      <c r="D11" s="28" t="s">
        <v>34</v>
      </c>
      <c r="E11" s="29">
        <v>1322471.19</v>
      </c>
      <c r="F11" s="29">
        <v>822383.25</v>
      </c>
      <c r="G11" s="29">
        <v>0</v>
      </c>
      <c r="H11" s="29">
        <v>396202.97</v>
      </c>
      <c r="I11" s="29">
        <v>94434.93</v>
      </c>
      <c r="J11" s="29">
        <v>245274.13</v>
      </c>
      <c r="K11" s="29">
        <v>0</v>
      </c>
      <c r="L11" s="29">
        <v>33061.85</v>
      </c>
      <c r="M11" s="29">
        <v>3594.76</v>
      </c>
      <c r="N11" s="29">
        <v>16093.16</v>
      </c>
      <c r="O11" s="29">
        <v>22074.67</v>
      </c>
      <c r="P11" s="29">
        <v>1402072.91</v>
      </c>
      <c r="Q11" s="30">
        <v>1402072.91</v>
      </c>
      <c r="R11" s="10">
        <f t="shared" si="0"/>
        <v>1391236.69</v>
      </c>
      <c r="S11" s="10">
        <f t="shared" si="1"/>
        <v>1392630.6700000002</v>
      </c>
      <c r="T11" s="38">
        <f t="shared" si="2"/>
        <v>10836.219999999972</v>
      </c>
      <c r="U11" s="39">
        <f t="shared" si="3"/>
        <v>9442.239999999758</v>
      </c>
      <c r="V11" s="1" t="s">
        <v>150</v>
      </c>
    </row>
    <row r="12" spans="1:21" ht="12">
      <c r="A12" s="26">
        <v>8</v>
      </c>
      <c r="B12" s="27" t="s">
        <v>35</v>
      </c>
      <c r="C12" s="34"/>
      <c r="D12" s="28" t="s">
        <v>36</v>
      </c>
      <c r="E12" s="29">
        <v>13191313.39</v>
      </c>
      <c r="F12" s="29">
        <v>7393984.7</v>
      </c>
      <c r="G12" s="29">
        <v>66989.4</v>
      </c>
      <c r="H12" s="29">
        <v>2983304.12</v>
      </c>
      <c r="I12" s="29">
        <v>912523.87</v>
      </c>
      <c r="J12" s="29">
        <v>4223220.08</v>
      </c>
      <c r="K12" s="29">
        <v>0</v>
      </c>
      <c r="L12" s="29">
        <v>331658.99</v>
      </c>
      <c r="M12" s="29">
        <v>18118.21</v>
      </c>
      <c r="N12" s="29">
        <v>56200.34</v>
      </c>
      <c r="O12" s="29">
        <v>401205.91</v>
      </c>
      <c r="P12" s="29">
        <v>13811443.66</v>
      </c>
      <c r="Q12" s="30">
        <v>13811443.66</v>
      </c>
      <c r="R12" s="10">
        <f t="shared" si="0"/>
        <v>13751502.54</v>
      </c>
      <c r="S12" s="10">
        <f t="shared" si="1"/>
        <v>13811443.66</v>
      </c>
      <c r="T12" s="38">
        <f t="shared" si="2"/>
        <v>59941.12000000104</v>
      </c>
      <c r="U12" s="38">
        <f t="shared" si="3"/>
        <v>0</v>
      </c>
    </row>
    <row r="13" spans="1:21" ht="12">
      <c r="A13" s="26">
        <v>9</v>
      </c>
      <c r="B13" s="27" t="s">
        <v>37</v>
      </c>
      <c r="C13" s="34"/>
      <c r="D13" s="28" t="s">
        <v>38</v>
      </c>
      <c r="E13" s="29">
        <v>233602821.11</v>
      </c>
      <c r="F13" s="29">
        <v>147972915.04</v>
      </c>
      <c r="G13" s="29">
        <v>345180.7</v>
      </c>
      <c r="H13" s="29">
        <v>49431303.76</v>
      </c>
      <c r="I13" s="29">
        <v>14605835.9</v>
      </c>
      <c r="J13" s="29">
        <v>58017348.11</v>
      </c>
      <c r="K13" s="29">
        <v>12111.41</v>
      </c>
      <c r="L13" s="29">
        <v>6057686.34</v>
      </c>
      <c r="M13" s="29">
        <v>201229.71</v>
      </c>
      <c r="N13" s="29">
        <v>499526.47</v>
      </c>
      <c r="O13" s="29">
        <v>5685700.11</v>
      </c>
      <c r="P13" s="29">
        <v>243178653.99</v>
      </c>
      <c r="Q13" s="30">
        <v>243178653.99</v>
      </c>
      <c r="R13" s="10">
        <f t="shared" si="0"/>
        <v>242654796.48</v>
      </c>
      <c r="S13" s="10">
        <f t="shared" si="1"/>
        <v>243178653.98999995</v>
      </c>
      <c r="T13" s="38">
        <f t="shared" si="2"/>
        <v>523857.51000002027</v>
      </c>
      <c r="U13" s="38">
        <f t="shared" si="3"/>
        <v>0</v>
      </c>
    </row>
    <row r="14" spans="1:22" ht="12">
      <c r="A14" s="26">
        <v>10</v>
      </c>
      <c r="B14" s="27" t="s">
        <v>39</v>
      </c>
      <c r="C14" s="34"/>
      <c r="D14" s="28" t="s">
        <v>40</v>
      </c>
      <c r="E14" s="29">
        <v>7131836.78</v>
      </c>
      <c r="F14" s="29">
        <v>3964195.21</v>
      </c>
      <c r="G14" s="29">
        <v>6060</v>
      </c>
      <c r="H14" s="29">
        <v>1584504.23</v>
      </c>
      <c r="I14" s="29">
        <v>315303.8</v>
      </c>
      <c r="J14" s="29">
        <v>2102627.96</v>
      </c>
      <c r="K14" s="29">
        <v>0</v>
      </c>
      <c r="L14" s="29">
        <v>108632.72</v>
      </c>
      <c r="M14" s="29">
        <v>5109.55</v>
      </c>
      <c r="N14" s="29">
        <v>94603.65</v>
      </c>
      <c r="O14" s="29">
        <v>210262.8</v>
      </c>
      <c r="P14" s="29">
        <v>7274575.14</v>
      </c>
      <c r="Q14" s="30">
        <v>7274575.14</v>
      </c>
      <c r="R14" s="10">
        <f t="shared" si="0"/>
        <v>7237828.23</v>
      </c>
      <c r="S14" s="10">
        <f t="shared" si="1"/>
        <v>7237828.2299999995</v>
      </c>
      <c r="T14" s="38">
        <f t="shared" si="2"/>
        <v>36746.90999999922</v>
      </c>
      <c r="U14" s="39">
        <f t="shared" si="3"/>
        <v>36746.91000000015</v>
      </c>
      <c r="V14" s="1" t="s">
        <v>150</v>
      </c>
    </row>
    <row r="15" spans="1:21" ht="12">
      <c r="A15" s="26">
        <v>11</v>
      </c>
      <c r="B15" s="27" t="s">
        <v>41</v>
      </c>
      <c r="C15" s="34"/>
      <c r="D15" s="28" t="s">
        <v>42</v>
      </c>
      <c r="E15" s="29">
        <v>206580656.85</v>
      </c>
      <c r="F15" s="29">
        <v>142093614.01</v>
      </c>
      <c r="G15" s="29">
        <v>26709</v>
      </c>
      <c r="H15" s="29">
        <v>43349889.44</v>
      </c>
      <c r="I15" s="29">
        <v>14829516.38</v>
      </c>
      <c r="J15" s="29">
        <v>41147640.54</v>
      </c>
      <c r="K15" s="29">
        <v>48422.84</v>
      </c>
      <c r="L15" s="29">
        <v>4232695.64</v>
      </c>
      <c r="M15" s="29">
        <v>148748.43</v>
      </c>
      <c r="N15" s="29">
        <v>561142.79</v>
      </c>
      <c r="O15" s="29">
        <v>4114764.05</v>
      </c>
      <c r="P15" s="29">
        <v>217682541.51</v>
      </c>
      <c r="Q15" s="30">
        <v>217682541.51</v>
      </c>
      <c r="R15" s="10">
        <f t="shared" si="0"/>
        <v>217124946.90999997</v>
      </c>
      <c r="S15" s="10">
        <f t="shared" si="1"/>
        <v>217682541.51</v>
      </c>
      <c r="T15" s="38">
        <f t="shared" si="2"/>
        <v>557594.6000000238</v>
      </c>
      <c r="U15" s="38">
        <f t="shared" si="3"/>
        <v>0</v>
      </c>
    </row>
    <row r="16" spans="1:21" ht="12">
      <c r="A16" s="26">
        <v>12</v>
      </c>
      <c r="B16" s="27" t="s">
        <v>43</v>
      </c>
      <c r="C16" s="34" t="s">
        <v>44</v>
      </c>
      <c r="D16" s="28" t="s">
        <v>45</v>
      </c>
      <c r="E16" s="29">
        <v>166367687.16</v>
      </c>
      <c r="F16" s="29">
        <v>89942389.49</v>
      </c>
      <c r="G16" s="29">
        <v>141921.18</v>
      </c>
      <c r="H16" s="29">
        <v>42762345.05</v>
      </c>
      <c r="I16" s="29">
        <v>13180857.97</v>
      </c>
      <c r="J16" s="29">
        <v>51555726.11</v>
      </c>
      <c r="K16" s="29">
        <v>57105.3</v>
      </c>
      <c r="L16" s="29">
        <v>3934180.11</v>
      </c>
      <c r="M16" s="29">
        <v>116425.96</v>
      </c>
      <c r="N16" s="29">
        <v>289391.12</v>
      </c>
      <c r="O16" s="29">
        <v>4124458.09</v>
      </c>
      <c r="P16" s="29">
        <v>175912431.33</v>
      </c>
      <c r="Q16" s="30">
        <v>175912431.33</v>
      </c>
      <c r="R16" s="10">
        <f t="shared" si="0"/>
        <v>175392476.95999998</v>
      </c>
      <c r="S16" s="10">
        <f t="shared" si="1"/>
        <v>175912431.32999995</v>
      </c>
      <c r="T16" s="38">
        <f t="shared" si="2"/>
        <v>519954.37000003457</v>
      </c>
      <c r="U16" s="38">
        <f t="shared" si="3"/>
        <v>0</v>
      </c>
    </row>
    <row r="17" spans="1:21" ht="12">
      <c r="A17" s="26">
        <v>13</v>
      </c>
      <c r="B17" s="27" t="s">
        <v>43</v>
      </c>
      <c r="C17" s="34" t="s">
        <v>24</v>
      </c>
      <c r="D17" s="28" t="s">
        <v>46</v>
      </c>
      <c r="E17" s="29">
        <v>14243947.48</v>
      </c>
      <c r="F17" s="29">
        <v>8307816.26</v>
      </c>
      <c r="G17" s="29">
        <v>12490</v>
      </c>
      <c r="H17" s="29">
        <v>3836348</v>
      </c>
      <c r="I17" s="29">
        <v>936365.33</v>
      </c>
      <c r="J17" s="29">
        <v>3496540.83</v>
      </c>
      <c r="K17" s="29">
        <v>0</v>
      </c>
      <c r="L17" s="29">
        <v>359589.92</v>
      </c>
      <c r="M17" s="29">
        <v>14292.27</v>
      </c>
      <c r="N17" s="29">
        <v>66082.37</v>
      </c>
      <c r="O17" s="29">
        <v>279723.27</v>
      </c>
      <c r="P17" s="29">
        <v>14935309.53</v>
      </c>
      <c r="Q17" s="30">
        <v>14935309.53</v>
      </c>
      <c r="R17" s="10">
        <f t="shared" si="0"/>
        <v>14898787.270000001</v>
      </c>
      <c r="S17" s="10">
        <f t="shared" si="1"/>
        <v>14935309.530000001</v>
      </c>
      <c r="T17" s="38">
        <f t="shared" si="2"/>
        <v>36522.259999997914</v>
      </c>
      <c r="U17" s="38">
        <f t="shared" si="3"/>
        <v>0</v>
      </c>
    </row>
    <row r="18" spans="1:21" ht="12">
      <c r="A18" s="26">
        <v>14</v>
      </c>
      <c r="B18" s="27" t="s">
        <v>47</v>
      </c>
      <c r="C18" s="34"/>
      <c r="D18" s="28" t="s">
        <v>48</v>
      </c>
      <c r="E18" s="29">
        <v>446168407.77</v>
      </c>
      <c r="F18" s="29">
        <v>288440516.73</v>
      </c>
      <c r="G18" s="29">
        <v>131595.81</v>
      </c>
      <c r="H18" s="29">
        <v>80826795.13</v>
      </c>
      <c r="I18" s="29">
        <v>30941663.79</v>
      </c>
      <c r="J18" s="29">
        <v>123723562.55</v>
      </c>
      <c r="K18" s="29">
        <v>133707.43</v>
      </c>
      <c r="L18" s="29">
        <v>12479297.58</v>
      </c>
      <c r="M18" s="29">
        <v>276385.62</v>
      </c>
      <c r="N18" s="29">
        <v>1003561.8</v>
      </c>
      <c r="O18" s="29">
        <v>10825811.72</v>
      </c>
      <c r="P18" s="29">
        <v>466005762.6</v>
      </c>
      <c r="Q18" s="30">
        <v>466005762.6</v>
      </c>
      <c r="R18" s="10">
        <f t="shared" si="0"/>
        <v>466005762.59999996</v>
      </c>
      <c r="S18" s="10">
        <f t="shared" si="1"/>
        <v>468682203.31</v>
      </c>
      <c r="T18" s="38">
        <f t="shared" si="2"/>
        <v>0</v>
      </c>
      <c r="U18" s="38">
        <f t="shared" si="3"/>
        <v>-2676440.7099999785</v>
      </c>
    </row>
    <row r="19" spans="1:21" ht="12">
      <c r="A19" s="26">
        <v>15</v>
      </c>
      <c r="B19" s="27" t="s">
        <v>49</v>
      </c>
      <c r="C19" s="34"/>
      <c r="D19" s="28" t="s">
        <v>50</v>
      </c>
      <c r="E19" s="29">
        <v>13867996.51</v>
      </c>
      <c r="F19" s="29">
        <v>8320806.72</v>
      </c>
      <c r="G19" s="29">
        <v>122597.46</v>
      </c>
      <c r="H19" s="29">
        <v>4877834.8</v>
      </c>
      <c r="I19" s="29">
        <v>330802.06</v>
      </c>
      <c r="J19" s="29">
        <v>1443755.13</v>
      </c>
      <c r="K19" s="29">
        <v>0</v>
      </c>
      <c r="L19" s="29">
        <v>255338.52</v>
      </c>
      <c r="M19" s="29">
        <v>21439.83</v>
      </c>
      <c r="N19" s="29">
        <v>87101.93</v>
      </c>
      <c r="O19" s="29">
        <v>144375.51</v>
      </c>
      <c r="P19" s="29">
        <v>14155580.69</v>
      </c>
      <c r="Q19" s="30">
        <v>14155580.69</v>
      </c>
      <c r="R19" s="10">
        <f t="shared" si="0"/>
        <v>14155580.690000001</v>
      </c>
      <c r="S19" s="10">
        <f t="shared" si="1"/>
        <v>14155580.69</v>
      </c>
      <c r="T19" s="38">
        <f t="shared" si="2"/>
        <v>0</v>
      </c>
      <c r="U19" s="38">
        <f t="shared" si="3"/>
        <v>0</v>
      </c>
    </row>
    <row r="20" spans="1:21" ht="12">
      <c r="A20" s="26">
        <v>16</v>
      </c>
      <c r="B20" s="27" t="s">
        <v>51</v>
      </c>
      <c r="C20" s="34"/>
      <c r="D20" s="28" t="s">
        <v>52</v>
      </c>
      <c r="E20" s="29">
        <v>170865774.27</v>
      </c>
      <c r="F20" s="29">
        <v>90089635.32</v>
      </c>
      <c r="G20" s="29">
        <v>213947.19</v>
      </c>
      <c r="H20" s="29">
        <v>31227373.85</v>
      </c>
      <c r="I20" s="29">
        <v>19470301.66</v>
      </c>
      <c r="J20" s="29">
        <v>72736524.27</v>
      </c>
      <c r="K20" s="29">
        <v>9140.14</v>
      </c>
      <c r="L20" s="29">
        <v>2821594.66</v>
      </c>
      <c r="M20" s="29">
        <v>142671.35</v>
      </c>
      <c r="N20" s="29">
        <v>393508.41</v>
      </c>
      <c r="O20" s="29">
        <v>7273652.43</v>
      </c>
      <c r="P20" s="29">
        <v>183124559.2</v>
      </c>
      <c r="Q20" s="30">
        <v>183124559.2</v>
      </c>
      <c r="R20" s="10">
        <f t="shared" si="0"/>
        <v>183124559.20000002</v>
      </c>
      <c r="S20" s="10">
        <f t="shared" si="1"/>
        <v>183564777.94</v>
      </c>
      <c r="T20" s="38">
        <f t="shared" si="2"/>
        <v>0</v>
      </c>
      <c r="U20" s="38">
        <f t="shared" si="3"/>
        <v>-440218.74000000954</v>
      </c>
    </row>
    <row r="21" spans="1:21" ht="12">
      <c r="A21" s="26">
        <v>17</v>
      </c>
      <c r="B21" s="27" t="s">
        <v>53</v>
      </c>
      <c r="C21" s="34" t="s">
        <v>54</v>
      </c>
      <c r="D21" s="28" t="s">
        <v>55</v>
      </c>
      <c r="E21" s="29">
        <v>452447180538.15</v>
      </c>
      <c r="F21" s="29">
        <v>343106148127.2</v>
      </c>
      <c r="G21" s="29">
        <v>372882753.19</v>
      </c>
      <c r="H21" s="29">
        <v>110774085545.27</v>
      </c>
      <c r="I21" s="29">
        <v>28719584862.78</v>
      </c>
      <c r="J21" s="29">
        <v>40446484806.99</v>
      </c>
      <c r="K21" s="29">
        <v>1351089530.18</v>
      </c>
      <c r="L21" s="29">
        <v>13882394052.72</v>
      </c>
      <c r="M21" s="29">
        <v>113312945.78</v>
      </c>
      <c r="N21" s="29">
        <v>369078748.58</v>
      </c>
      <c r="O21" s="29">
        <v>248082647.51</v>
      </c>
      <c r="P21" s="29">
        <v>479827163030.65</v>
      </c>
      <c r="Q21" s="30">
        <v>479827163030.65</v>
      </c>
      <c r="R21" s="10">
        <f t="shared" si="0"/>
        <v>479827163030.64996</v>
      </c>
      <c r="S21" s="10">
        <f t="shared" si="1"/>
        <v>479827163030.65</v>
      </c>
      <c r="T21" s="38">
        <f t="shared" si="2"/>
        <v>0</v>
      </c>
      <c r="U21" s="38">
        <f t="shared" si="3"/>
        <v>0</v>
      </c>
    </row>
    <row r="22" spans="1:21" ht="12">
      <c r="A22" s="26">
        <v>18</v>
      </c>
      <c r="B22" s="27" t="s">
        <v>53</v>
      </c>
      <c r="C22" s="34" t="s">
        <v>56</v>
      </c>
      <c r="D22" s="28" t="s">
        <v>57</v>
      </c>
      <c r="E22" s="29">
        <v>0</v>
      </c>
      <c r="F22" s="29">
        <v>0</v>
      </c>
      <c r="G22" s="29">
        <v>757298080.48</v>
      </c>
      <c r="H22" s="29">
        <v>757298080.48</v>
      </c>
      <c r="I22" s="29">
        <v>8479022.54</v>
      </c>
      <c r="J22" s="29">
        <v>8479022.54</v>
      </c>
      <c r="K22" s="29">
        <v>34091.62</v>
      </c>
      <c r="L22" s="29">
        <v>34091.62</v>
      </c>
      <c r="M22" s="29">
        <v>279116.41</v>
      </c>
      <c r="N22" s="29">
        <v>279116.41</v>
      </c>
      <c r="O22" s="29">
        <v>847902.25</v>
      </c>
      <c r="P22" s="29">
        <v>764615992.74</v>
      </c>
      <c r="Q22" s="30">
        <v>764615992.74</v>
      </c>
      <c r="R22" s="10">
        <f t="shared" si="0"/>
        <v>764615992.74</v>
      </c>
      <c r="S22" s="10">
        <f t="shared" si="1"/>
        <v>764615992.74</v>
      </c>
      <c r="T22" s="38">
        <f t="shared" si="2"/>
        <v>0</v>
      </c>
      <c r="U22" s="38">
        <f t="shared" si="3"/>
        <v>0</v>
      </c>
    </row>
    <row r="23" spans="1:21" ht="12">
      <c r="A23" s="26">
        <v>19</v>
      </c>
      <c r="B23" s="27" t="s">
        <v>58</v>
      </c>
      <c r="C23" s="34" t="s">
        <v>24</v>
      </c>
      <c r="D23" s="28" t="s">
        <v>59</v>
      </c>
      <c r="E23" s="29">
        <v>10294664.12</v>
      </c>
      <c r="F23" s="29">
        <v>7866076.32</v>
      </c>
      <c r="G23" s="29">
        <v>11510</v>
      </c>
      <c r="H23" s="29">
        <v>1867676.36</v>
      </c>
      <c r="I23" s="29">
        <v>1027986.12</v>
      </c>
      <c r="J23" s="29">
        <v>2472895.58</v>
      </c>
      <c r="K23" s="29">
        <v>0</v>
      </c>
      <c r="L23" s="29">
        <v>838882.1</v>
      </c>
      <c r="M23" s="29">
        <v>7268.54</v>
      </c>
      <c r="N23" s="29">
        <v>40874.46</v>
      </c>
      <c r="O23" s="29">
        <v>247289.56</v>
      </c>
      <c r="P23" s="29">
        <v>11079602.14</v>
      </c>
      <c r="Q23" s="30">
        <v>11079602.14</v>
      </c>
      <c r="R23" s="10">
        <f t="shared" si="0"/>
        <v>11079602.139999999</v>
      </c>
      <c r="S23" s="10">
        <f t="shared" si="1"/>
        <v>11079602.139999999</v>
      </c>
      <c r="T23" s="38">
        <f t="shared" si="2"/>
        <v>0</v>
      </c>
      <c r="U23" s="38">
        <f t="shared" si="3"/>
        <v>0</v>
      </c>
    </row>
    <row r="24" spans="1:21" ht="12">
      <c r="A24" s="26">
        <v>20</v>
      </c>
      <c r="B24" s="27" t="s">
        <v>58</v>
      </c>
      <c r="C24" s="34" t="s">
        <v>60</v>
      </c>
      <c r="D24" s="28" t="s">
        <v>61</v>
      </c>
      <c r="E24" s="29">
        <v>1969885.38</v>
      </c>
      <c r="F24" s="29">
        <v>1697503.85</v>
      </c>
      <c r="G24" s="29">
        <v>4666</v>
      </c>
      <c r="H24" s="29">
        <v>227492.77</v>
      </c>
      <c r="I24" s="29">
        <v>190832.77</v>
      </c>
      <c r="J24" s="29">
        <v>284728.19</v>
      </c>
      <c r="K24" s="29">
        <v>0</v>
      </c>
      <c r="L24" s="29">
        <v>34735.05</v>
      </c>
      <c r="M24" s="29">
        <v>3372.56</v>
      </c>
      <c r="N24" s="29">
        <v>12978.17</v>
      </c>
      <c r="O24" s="29">
        <v>28472.82</v>
      </c>
      <c r="P24" s="29">
        <v>2133538.77</v>
      </c>
      <c r="Q24" s="30">
        <v>2133538.77</v>
      </c>
      <c r="R24" s="10">
        <f t="shared" si="0"/>
        <v>2133538.77</v>
      </c>
      <c r="S24" s="10">
        <f t="shared" si="1"/>
        <v>2133538.7700000005</v>
      </c>
      <c r="T24" s="38">
        <f t="shared" si="2"/>
        <v>0</v>
      </c>
      <c r="U24" s="38">
        <f t="shared" si="3"/>
        <v>0</v>
      </c>
    </row>
    <row r="25" spans="1:21" ht="12">
      <c r="A25" s="26">
        <v>21</v>
      </c>
      <c r="B25" s="27" t="s">
        <v>58</v>
      </c>
      <c r="C25" s="34" t="s">
        <v>62</v>
      </c>
      <c r="D25" s="28" t="s">
        <v>63</v>
      </c>
      <c r="E25" s="29">
        <v>50510452.78</v>
      </c>
      <c r="F25" s="29">
        <v>34261782.07</v>
      </c>
      <c r="G25" s="29">
        <v>168456</v>
      </c>
      <c r="H25" s="29">
        <v>12444063.97</v>
      </c>
      <c r="I25" s="29">
        <v>4409257.24</v>
      </c>
      <c r="J25" s="29">
        <v>11468640.24</v>
      </c>
      <c r="K25" s="29">
        <v>0</v>
      </c>
      <c r="L25" s="29">
        <v>2992799.21</v>
      </c>
      <c r="M25" s="29">
        <v>25920.86</v>
      </c>
      <c r="N25" s="29">
        <v>119441.91</v>
      </c>
      <c r="O25" s="29">
        <v>1146864.02</v>
      </c>
      <c r="P25" s="29">
        <v>53915381.14</v>
      </c>
      <c r="Q25" s="30">
        <v>53915381.14</v>
      </c>
      <c r="R25" s="10">
        <f t="shared" si="0"/>
        <v>53915381.14</v>
      </c>
      <c r="S25" s="10">
        <f t="shared" si="1"/>
        <v>53915381.14</v>
      </c>
      <c r="T25" s="38">
        <f t="shared" si="2"/>
        <v>0</v>
      </c>
      <c r="U25" s="38">
        <f t="shared" si="3"/>
        <v>0</v>
      </c>
    </row>
    <row r="26" spans="1:21" ht="12">
      <c r="A26" s="26">
        <v>22</v>
      </c>
      <c r="B26" s="27" t="s">
        <v>64</v>
      </c>
      <c r="C26" s="34"/>
      <c r="D26" s="28" t="s">
        <v>65</v>
      </c>
      <c r="E26" s="29">
        <v>38800056.76</v>
      </c>
      <c r="F26" s="29">
        <v>29025749.12</v>
      </c>
      <c r="G26" s="29">
        <v>58727</v>
      </c>
      <c r="H26" s="29">
        <v>9479680.19</v>
      </c>
      <c r="I26" s="29">
        <v>5822024.35</v>
      </c>
      <c r="J26" s="29">
        <v>9115635.51</v>
      </c>
      <c r="K26" s="29">
        <v>0</v>
      </c>
      <c r="L26" s="29">
        <v>2850854.48</v>
      </c>
      <c r="M26" s="29">
        <v>108182.16</v>
      </c>
      <c r="N26" s="29">
        <v>197584.39</v>
      </c>
      <c r="O26" s="29">
        <v>911563.55</v>
      </c>
      <c r="P26" s="29">
        <v>43661062.4</v>
      </c>
      <c r="Q26" s="30">
        <v>43661062.4</v>
      </c>
      <c r="R26" s="10">
        <f t="shared" si="0"/>
        <v>43661062.400000006</v>
      </c>
      <c r="S26" s="10">
        <f t="shared" si="1"/>
        <v>43661062.400000006</v>
      </c>
      <c r="T26" s="38">
        <f t="shared" si="2"/>
        <v>0</v>
      </c>
      <c r="U26" s="38">
        <f t="shared" si="3"/>
        <v>0</v>
      </c>
    </row>
    <row r="27" spans="1:21" ht="12">
      <c r="A27" s="26">
        <v>23</v>
      </c>
      <c r="B27" s="27" t="s">
        <v>66</v>
      </c>
      <c r="C27" s="34"/>
      <c r="D27" s="28" t="s">
        <v>67</v>
      </c>
      <c r="E27" s="29">
        <v>28362921.01</v>
      </c>
      <c r="F27" s="29">
        <v>12944243.67</v>
      </c>
      <c r="G27" s="29">
        <v>59467</v>
      </c>
      <c r="H27" s="29">
        <v>5777160.27</v>
      </c>
      <c r="I27" s="29">
        <v>3152343.05</v>
      </c>
      <c r="J27" s="29">
        <v>13835031.42</v>
      </c>
      <c r="K27" s="29">
        <v>6405.63</v>
      </c>
      <c r="L27" s="29">
        <v>748761.04</v>
      </c>
      <c r="M27" s="29">
        <v>26630.83</v>
      </c>
      <c r="N27" s="29">
        <v>109854.01</v>
      </c>
      <c r="O27" s="29">
        <v>1383503.14</v>
      </c>
      <c r="P27" s="29">
        <v>30314317.17</v>
      </c>
      <c r="Q27" s="30">
        <v>30314317.17</v>
      </c>
      <c r="R27" s="10">
        <f t="shared" si="0"/>
        <v>30158191.460000005</v>
      </c>
      <c r="S27" s="10">
        <f t="shared" si="1"/>
        <v>30314317.169999998</v>
      </c>
      <c r="T27" s="38">
        <f t="shared" si="2"/>
        <v>156125.70999999717</v>
      </c>
      <c r="U27" s="38">
        <f t="shared" si="3"/>
        <v>0</v>
      </c>
    </row>
    <row r="28" spans="1:21" ht="12">
      <c r="A28" s="26">
        <v>24</v>
      </c>
      <c r="B28" s="27" t="s">
        <v>68</v>
      </c>
      <c r="C28" s="34"/>
      <c r="D28" s="28" t="s">
        <v>69</v>
      </c>
      <c r="E28" s="29">
        <v>29541077.13</v>
      </c>
      <c r="F28" s="29">
        <v>19299180.84</v>
      </c>
      <c r="G28" s="29">
        <v>40000</v>
      </c>
      <c r="H28" s="29">
        <v>6029241.68</v>
      </c>
      <c r="I28" s="29">
        <v>2462246.18</v>
      </c>
      <c r="J28" s="29">
        <v>7236429.05</v>
      </c>
      <c r="K28" s="29">
        <v>23509.55</v>
      </c>
      <c r="L28" s="29">
        <v>486143.98</v>
      </c>
      <c r="M28" s="29">
        <v>23811.74</v>
      </c>
      <c r="N28" s="29">
        <v>82705.57</v>
      </c>
      <c r="O28" s="29">
        <v>723642.91</v>
      </c>
      <c r="P28" s="29">
        <v>31272359.11</v>
      </c>
      <c r="Q28" s="30">
        <v>31272359.11</v>
      </c>
      <c r="R28" s="10">
        <f t="shared" si="0"/>
        <v>31272359.11</v>
      </c>
      <c r="S28" s="10">
        <f t="shared" si="1"/>
        <v>31272359.11</v>
      </c>
      <c r="T28" s="38">
        <f t="shared" si="2"/>
        <v>0</v>
      </c>
      <c r="U28" s="38">
        <f t="shared" si="3"/>
        <v>0</v>
      </c>
    </row>
    <row r="29" spans="1:21" ht="12">
      <c r="A29" s="26">
        <v>25</v>
      </c>
      <c r="B29" s="27" t="s">
        <v>70</v>
      </c>
      <c r="C29" s="34"/>
      <c r="D29" s="28" t="s">
        <v>71</v>
      </c>
      <c r="E29" s="29">
        <v>37291749.74</v>
      </c>
      <c r="F29" s="29">
        <v>32142300</v>
      </c>
      <c r="G29" s="29">
        <v>39505</v>
      </c>
      <c r="H29" s="29">
        <v>7716051.54</v>
      </c>
      <c r="I29" s="29">
        <v>1864709.37</v>
      </c>
      <c r="J29" s="29">
        <v>6762184.56</v>
      </c>
      <c r="K29" s="29">
        <v>44989.48</v>
      </c>
      <c r="L29" s="29">
        <v>7191771.31</v>
      </c>
      <c r="M29" s="29">
        <v>23971.73</v>
      </c>
      <c r="N29" s="29">
        <v>131696.39</v>
      </c>
      <c r="O29" s="29">
        <v>676218.46</v>
      </c>
      <c r="P29" s="29">
        <v>38450784.44</v>
      </c>
      <c r="Q29" s="30">
        <v>38450784.44</v>
      </c>
      <c r="R29" s="10">
        <f t="shared" si="0"/>
        <v>38450784.440000005</v>
      </c>
      <c r="S29" s="10">
        <f t="shared" si="1"/>
        <v>38620849.94</v>
      </c>
      <c r="T29" s="38">
        <f t="shared" si="2"/>
        <v>0</v>
      </c>
      <c r="U29" s="38">
        <f t="shared" si="3"/>
        <v>-170065.5</v>
      </c>
    </row>
    <row r="30" spans="1:21" ht="12">
      <c r="A30" s="26">
        <v>26</v>
      </c>
      <c r="B30" s="27" t="s">
        <v>72</v>
      </c>
      <c r="C30" s="34"/>
      <c r="D30" s="28" t="s">
        <v>73</v>
      </c>
      <c r="E30" s="29">
        <v>18979480.59</v>
      </c>
      <c r="F30" s="29">
        <v>13173311.62</v>
      </c>
      <c r="G30" s="29">
        <v>9600</v>
      </c>
      <c r="H30" s="29">
        <v>3645998.74</v>
      </c>
      <c r="I30" s="29">
        <v>997860.75</v>
      </c>
      <c r="J30" s="29">
        <v>4236641.82</v>
      </c>
      <c r="K30" s="29">
        <v>0</v>
      </c>
      <c r="L30" s="29">
        <v>944282.36</v>
      </c>
      <c r="M30" s="29">
        <v>11224.12</v>
      </c>
      <c r="N30" s="29">
        <v>77405.46</v>
      </c>
      <c r="O30" s="29">
        <v>423240.52</v>
      </c>
      <c r="P30" s="29">
        <v>19611023.84</v>
      </c>
      <c r="Q30" s="30">
        <v>19611023.84</v>
      </c>
      <c r="R30" s="10">
        <f t="shared" si="0"/>
        <v>19552476.7</v>
      </c>
      <c r="S30" s="10">
        <f t="shared" si="1"/>
        <v>19611023.84</v>
      </c>
      <c r="T30" s="38">
        <f t="shared" si="2"/>
        <v>58547.140000000596</v>
      </c>
      <c r="U30" s="38">
        <f t="shared" si="3"/>
        <v>0</v>
      </c>
    </row>
    <row r="31" spans="1:21" ht="12">
      <c r="A31" s="26">
        <v>27</v>
      </c>
      <c r="B31" s="27" t="s">
        <v>74</v>
      </c>
      <c r="C31" s="34"/>
      <c r="D31" s="28" t="s">
        <v>75</v>
      </c>
      <c r="E31" s="29">
        <v>4107849.34</v>
      </c>
      <c r="F31" s="29">
        <v>2483489.73</v>
      </c>
      <c r="G31" s="29">
        <v>24887.48</v>
      </c>
      <c r="H31" s="29">
        <v>1035714.89</v>
      </c>
      <c r="I31" s="29">
        <v>221248.82</v>
      </c>
      <c r="J31" s="29">
        <v>1027637.67</v>
      </c>
      <c r="K31" s="29">
        <v>0</v>
      </c>
      <c r="L31" s="29">
        <v>176319.06</v>
      </c>
      <c r="M31" s="29">
        <v>9264.24</v>
      </c>
      <c r="N31" s="29">
        <v>25801.83</v>
      </c>
      <c r="O31" s="29">
        <v>102763.77</v>
      </c>
      <c r="P31" s="29">
        <v>4241957.63</v>
      </c>
      <c r="Q31" s="30">
        <v>4241957.63</v>
      </c>
      <c r="R31" s="10">
        <f t="shared" si="0"/>
        <v>4241957.63</v>
      </c>
      <c r="S31" s="10">
        <f t="shared" si="1"/>
        <v>4241957.630000001</v>
      </c>
      <c r="T31" s="38">
        <f t="shared" si="2"/>
        <v>0</v>
      </c>
      <c r="U31" s="38">
        <f t="shared" si="3"/>
        <v>0</v>
      </c>
    </row>
    <row r="32" spans="1:21" ht="12">
      <c r="A32" s="26">
        <v>28</v>
      </c>
      <c r="B32" s="27" t="s">
        <v>76</v>
      </c>
      <c r="C32" s="34"/>
      <c r="D32" s="28" t="s">
        <v>77</v>
      </c>
      <c r="E32" s="29">
        <v>812361331.15</v>
      </c>
      <c r="F32" s="29">
        <v>523669012.58</v>
      </c>
      <c r="G32" s="29">
        <v>1149707.16</v>
      </c>
      <c r="H32" s="29">
        <v>142317462.5</v>
      </c>
      <c r="I32" s="29">
        <v>42615564.92</v>
      </c>
      <c r="J32" s="29">
        <v>216457906.46</v>
      </c>
      <c r="K32" s="29">
        <v>196161.95</v>
      </c>
      <c r="L32" s="29">
        <v>24107984.83</v>
      </c>
      <c r="M32" s="29">
        <v>416244.94</v>
      </c>
      <c r="N32" s="29">
        <v>1025918.34</v>
      </c>
      <c r="O32" s="29">
        <v>19481211.58</v>
      </c>
      <c r="P32" s="29">
        <v>837829266.79</v>
      </c>
      <c r="Q32" s="30">
        <v>837829266.79</v>
      </c>
      <c r="R32" s="10">
        <f t="shared" si="0"/>
        <v>836032984.7599998</v>
      </c>
      <c r="S32" s="10">
        <f t="shared" si="1"/>
        <v>837829266.7899998</v>
      </c>
      <c r="T32" s="38">
        <f t="shared" si="2"/>
        <v>1796282.0300002098</v>
      </c>
      <c r="U32" s="38">
        <f t="shared" si="3"/>
        <v>0</v>
      </c>
    </row>
    <row r="33" spans="1:21" ht="12">
      <c r="A33" s="26">
        <v>29</v>
      </c>
      <c r="B33" s="27" t="s">
        <v>78</v>
      </c>
      <c r="C33" s="34"/>
      <c r="D33" s="28" t="s">
        <v>79</v>
      </c>
      <c r="E33" s="29">
        <v>162342315</v>
      </c>
      <c r="F33" s="29">
        <v>106795672.3</v>
      </c>
      <c r="G33" s="29">
        <v>187015.02</v>
      </c>
      <c r="H33" s="29">
        <v>43142970.6</v>
      </c>
      <c r="I33" s="29">
        <v>11106025</v>
      </c>
      <c r="J33" s="29">
        <v>38234776.97</v>
      </c>
      <c r="K33" s="29">
        <v>16486.93</v>
      </c>
      <c r="L33" s="29">
        <v>13532633.89</v>
      </c>
      <c r="M33" s="29">
        <v>108113.36</v>
      </c>
      <c r="N33" s="29">
        <v>354978.63</v>
      </c>
      <c r="O33" s="29">
        <v>3154369.1</v>
      </c>
      <c r="P33" s="29">
        <v>171131438.25</v>
      </c>
      <c r="Q33" s="30">
        <v>171131438.25</v>
      </c>
      <c r="R33" s="10">
        <f t="shared" si="0"/>
        <v>170356385.63</v>
      </c>
      <c r="S33" s="10">
        <f t="shared" si="1"/>
        <v>171131438.25000003</v>
      </c>
      <c r="T33" s="38">
        <f t="shared" si="2"/>
        <v>775052.6200000048</v>
      </c>
      <c r="U33" s="38">
        <f t="shared" si="3"/>
        <v>0</v>
      </c>
    </row>
    <row r="34" spans="1:21" ht="12">
      <c r="A34" s="26">
        <v>30</v>
      </c>
      <c r="B34" s="27" t="s">
        <v>80</v>
      </c>
      <c r="C34" s="34"/>
      <c r="D34" s="28" t="s">
        <v>81</v>
      </c>
      <c r="E34" s="29">
        <v>210131107.91</v>
      </c>
      <c r="F34" s="29">
        <v>169301145.15</v>
      </c>
      <c r="G34" s="29">
        <v>338289.39</v>
      </c>
      <c r="H34" s="29">
        <v>34284490.61</v>
      </c>
      <c r="I34" s="29">
        <v>12618571.91</v>
      </c>
      <c r="J34" s="29">
        <v>30034350.76</v>
      </c>
      <c r="K34" s="29">
        <v>95864.18</v>
      </c>
      <c r="L34" s="29">
        <v>10299815.98</v>
      </c>
      <c r="M34" s="29">
        <v>109943.27</v>
      </c>
      <c r="N34" s="29">
        <v>438008.78</v>
      </c>
      <c r="O34" s="29">
        <v>3003435.08</v>
      </c>
      <c r="P34" s="29">
        <v>219878726.68</v>
      </c>
      <c r="Q34" s="30">
        <v>219878726.68</v>
      </c>
      <c r="R34" s="10">
        <f t="shared" si="0"/>
        <v>219878726.67999995</v>
      </c>
      <c r="S34" s="10">
        <f t="shared" si="1"/>
        <v>219878726.67999998</v>
      </c>
      <c r="T34" s="38">
        <f t="shared" si="2"/>
        <v>0</v>
      </c>
      <c r="U34" s="38">
        <f t="shared" si="3"/>
        <v>0</v>
      </c>
    </row>
    <row r="35" spans="1:21" ht="12">
      <c r="A35" s="26">
        <v>31</v>
      </c>
      <c r="B35" s="27" t="s">
        <v>82</v>
      </c>
      <c r="C35" s="34"/>
      <c r="D35" s="28" t="s">
        <v>83</v>
      </c>
      <c r="E35" s="29">
        <v>85689730.26</v>
      </c>
      <c r="F35" s="29">
        <v>53454857.43</v>
      </c>
      <c r="G35" s="29">
        <v>20160</v>
      </c>
      <c r="H35" s="29">
        <v>14525521.19</v>
      </c>
      <c r="I35" s="29">
        <v>8348444.8</v>
      </c>
      <c r="J35" s="29">
        <v>27966266.09</v>
      </c>
      <c r="K35" s="29">
        <v>47108.23</v>
      </c>
      <c r="L35" s="29">
        <v>1597373.24</v>
      </c>
      <c r="M35" s="29">
        <v>43885.98</v>
      </c>
      <c r="N35" s="29">
        <v>214653.08</v>
      </c>
      <c r="O35" s="29">
        <v>2796626.61</v>
      </c>
      <c r="P35" s="29">
        <v>91170714.24</v>
      </c>
      <c r="Q35" s="30">
        <v>91170714.24</v>
      </c>
      <c r="R35" s="10">
        <f t="shared" si="0"/>
        <v>91170714.24</v>
      </c>
      <c r="S35" s="10">
        <f t="shared" si="1"/>
        <v>91337991.78000002</v>
      </c>
      <c r="T35" s="38">
        <f t="shared" si="2"/>
        <v>0</v>
      </c>
      <c r="U35" s="38">
        <f t="shared" si="3"/>
        <v>-167277.54000002146</v>
      </c>
    </row>
    <row r="36" spans="1:21" ht="12">
      <c r="A36" s="26">
        <v>32</v>
      </c>
      <c r="B36" s="27" t="s">
        <v>84</v>
      </c>
      <c r="C36" s="34"/>
      <c r="D36" s="28" t="s">
        <v>85</v>
      </c>
      <c r="E36" s="29">
        <v>152911873.77</v>
      </c>
      <c r="F36" s="29">
        <v>83327322.92</v>
      </c>
      <c r="G36" s="29">
        <v>1453253.28</v>
      </c>
      <c r="H36" s="29">
        <v>68334247.75</v>
      </c>
      <c r="I36" s="29">
        <v>3938854.55</v>
      </c>
      <c r="J36" s="29">
        <v>24295384.6</v>
      </c>
      <c r="K36" s="29">
        <v>70653.56</v>
      </c>
      <c r="L36" s="29">
        <v>16412016.06</v>
      </c>
      <c r="M36" s="29">
        <v>166339.74</v>
      </c>
      <c r="N36" s="29">
        <v>348827.49</v>
      </c>
      <c r="O36" s="29">
        <v>2429538.46</v>
      </c>
      <c r="P36" s="29">
        <v>156766573.26</v>
      </c>
      <c r="Q36" s="30">
        <v>156766573.26</v>
      </c>
      <c r="R36" s="10">
        <f t="shared" si="0"/>
        <v>155637449.84</v>
      </c>
      <c r="S36" s="10">
        <f t="shared" si="1"/>
        <v>156766573.26</v>
      </c>
      <c r="T36" s="38">
        <f t="shared" si="2"/>
        <v>1129123.419999987</v>
      </c>
      <c r="U36" s="38">
        <f t="shared" si="3"/>
        <v>0</v>
      </c>
    </row>
    <row r="37" spans="1:21" ht="12">
      <c r="A37" s="26">
        <v>33</v>
      </c>
      <c r="B37" s="27" t="s">
        <v>86</v>
      </c>
      <c r="C37" s="34"/>
      <c r="D37" s="28" t="s">
        <v>87</v>
      </c>
      <c r="E37" s="29">
        <v>20926380.97</v>
      </c>
      <c r="F37" s="29">
        <v>10612593.69</v>
      </c>
      <c r="G37" s="29">
        <v>69361</v>
      </c>
      <c r="H37" s="29">
        <v>6616160.8</v>
      </c>
      <c r="I37" s="29">
        <v>1639089.94</v>
      </c>
      <c r="J37" s="29">
        <v>6227008.29</v>
      </c>
      <c r="K37" s="29">
        <v>0</v>
      </c>
      <c r="L37" s="29">
        <v>712423.5</v>
      </c>
      <c r="M37" s="29">
        <v>13494.5</v>
      </c>
      <c r="N37" s="29">
        <v>35853.93</v>
      </c>
      <c r="O37" s="29">
        <v>622700.83</v>
      </c>
      <c r="P37" s="29">
        <v>22084784.52</v>
      </c>
      <c r="Q37" s="30">
        <v>22084784.52</v>
      </c>
      <c r="R37" s="10">
        <f t="shared" si="0"/>
        <v>21998636.580000002</v>
      </c>
      <c r="S37" s="10">
        <f t="shared" si="1"/>
        <v>22084784.52</v>
      </c>
      <c r="T37" s="38">
        <f t="shared" si="2"/>
        <v>86147.93999999762</v>
      </c>
      <c r="U37" s="38">
        <f t="shared" si="3"/>
        <v>0</v>
      </c>
    </row>
    <row r="38" spans="1:21" ht="12">
      <c r="A38" s="26">
        <v>34</v>
      </c>
      <c r="B38" s="27" t="s">
        <v>88</v>
      </c>
      <c r="C38" s="34"/>
      <c r="D38" s="28" t="s">
        <v>89</v>
      </c>
      <c r="E38" s="29">
        <v>5928903.5</v>
      </c>
      <c r="F38" s="29">
        <v>5292967.48</v>
      </c>
      <c r="G38" s="29">
        <v>9000</v>
      </c>
      <c r="H38" s="29">
        <v>1185895.34</v>
      </c>
      <c r="I38" s="29">
        <v>181929.97</v>
      </c>
      <c r="J38" s="29">
        <v>633260.92</v>
      </c>
      <c r="K38" s="29">
        <v>0</v>
      </c>
      <c r="L38" s="29">
        <v>986986.29</v>
      </c>
      <c r="M38" s="29">
        <v>1217.76</v>
      </c>
      <c r="N38" s="29">
        <v>6521.74</v>
      </c>
      <c r="O38" s="29">
        <v>63326.09</v>
      </c>
      <c r="P38" s="29">
        <v>6055289.62</v>
      </c>
      <c r="Q38" s="30">
        <v>6055289.62</v>
      </c>
      <c r="R38" s="10">
        <f t="shared" si="0"/>
        <v>6055289.62</v>
      </c>
      <c r="S38" s="10">
        <f t="shared" si="1"/>
        <v>6055289.62</v>
      </c>
      <c r="T38" s="38">
        <f t="shared" si="2"/>
        <v>0</v>
      </c>
      <c r="U38" s="38">
        <f t="shared" si="3"/>
        <v>0</v>
      </c>
    </row>
    <row r="39" spans="1:21" ht="12">
      <c r="A39" s="26">
        <v>35</v>
      </c>
      <c r="B39" s="27" t="s">
        <v>90</v>
      </c>
      <c r="C39" s="34"/>
      <c r="D39" s="28" t="s">
        <v>91</v>
      </c>
      <c r="E39" s="29">
        <v>14184853.22</v>
      </c>
      <c r="F39" s="29">
        <v>8096754.84</v>
      </c>
      <c r="G39" s="29">
        <v>24816</v>
      </c>
      <c r="H39" s="29">
        <v>3636602.4</v>
      </c>
      <c r="I39" s="29">
        <v>2192715.69</v>
      </c>
      <c r="J39" s="29">
        <v>5628264.12</v>
      </c>
      <c r="K39" s="29">
        <v>0</v>
      </c>
      <c r="L39" s="29">
        <v>925105.94</v>
      </c>
      <c r="M39" s="29">
        <v>19782.32</v>
      </c>
      <c r="N39" s="29">
        <v>53912.83</v>
      </c>
      <c r="O39" s="29">
        <v>562826.41</v>
      </c>
      <c r="P39" s="29">
        <v>15819776.18</v>
      </c>
      <c r="Q39" s="30">
        <v>15819776.18</v>
      </c>
      <c r="R39" s="10">
        <f t="shared" si="0"/>
        <v>15819776.18</v>
      </c>
      <c r="S39" s="10">
        <f t="shared" si="1"/>
        <v>15819776.18</v>
      </c>
      <c r="T39" s="38">
        <f t="shared" si="2"/>
        <v>0</v>
      </c>
      <c r="U39" s="38">
        <f t="shared" si="3"/>
        <v>0</v>
      </c>
    </row>
    <row r="40" spans="1:21" ht="12">
      <c r="A40" s="26">
        <v>36</v>
      </c>
      <c r="B40" s="27" t="s">
        <v>92</v>
      </c>
      <c r="C40" s="34"/>
      <c r="D40" s="28" t="s">
        <v>93</v>
      </c>
      <c r="E40" s="29">
        <v>9650909.51</v>
      </c>
      <c r="F40" s="29">
        <v>6461639.99</v>
      </c>
      <c r="G40" s="29">
        <v>7333</v>
      </c>
      <c r="H40" s="29">
        <v>2278045.43</v>
      </c>
      <c r="I40" s="29">
        <v>749535.81</v>
      </c>
      <c r="J40" s="29">
        <v>2114655.65</v>
      </c>
      <c r="K40" s="29">
        <v>16484.16</v>
      </c>
      <c r="L40" s="29">
        <v>412590.46</v>
      </c>
      <c r="M40" s="29">
        <v>16733.81</v>
      </c>
      <c r="N40" s="29">
        <v>67190.26</v>
      </c>
      <c r="O40" s="29">
        <v>211465.57</v>
      </c>
      <c r="P40" s="29">
        <v>10163094.78</v>
      </c>
      <c r="Q40" s="30">
        <v>10163094.78</v>
      </c>
      <c r="R40" s="10">
        <f t="shared" si="0"/>
        <v>10163094.78</v>
      </c>
      <c r="S40" s="10">
        <f t="shared" si="1"/>
        <v>10163094.78</v>
      </c>
      <c r="T40" s="38">
        <f t="shared" si="2"/>
        <v>0</v>
      </c>
      <c r="U40" s="38">
        <f t="shared" si="3"/>
        <v>0</v>
      </c>
    </row>
    <row r="41" spans="1:21" ht="12">
      <c r="A41" s="26">
        <v>37</v>
      </c>
      <c r="B41" s="27" t="s">
        <v>94</v>
      </c>
      <c r="C41" s="34"/>
      <c r="D41" s="28" t="s">
        <v>95</v>
      </c>
      <c r="E41" s="29">
        <v>29557980.81</v>
      </c>
      <c r="F41" s="29">
        <v>13747979.33</v>
      </c>
      <c r="G41" s="29">
        <v>286019.66</v>
      </c>
      <c r="H41" s="29">
        <v>12746568.04</v>
      </c>
      <c r="I41" s="29">
        <v>4047534.96</v>
      </c>
      <c r="J41" s="29">
        <v>8416324.25</v>
      </c>
      <c r="K41" s="29">
        <v>18180.25</v>
      </c>
      <c r="L41" s="29">
        <v>732135.41</v>
      </c>
      <c r="M41" s="29">
        <v>74872.65</v>
      </c>
      <c r="N41" s="29">
        <v>185096.55</v>
      </c>
      <c r="O41" s="29">
        <v>841632.43</v>
      </c>
      <c r="P41" s="29">
        <v>33152007.23</v>
      </c>
      <c r="Q41" s="30">
        <v>33152007.23</v>
      </c>
      <c r="R41" s="10">
        <f t="shared" si="0"/>
        <v>32956850.1</v>
      </c>
      <c r="S41" s="10">
        <f t="shared" si="1"/>
        <v>33152007.230000004</v>
      </c>
      <c r="T41" s="38">
        <f t="shared" si="2"/>
        <v>195157.12999999896</v>
      </c>
      <c r="U41" s="38">
        <f t="shared" si="3"/>
        <v>0</v>
      </c>
    </row>
    <row r="42" spans="1:21" ht="12">
      <c r="A42" s="26">
        <v>38</v>
      </c>
      <c r="B42" s="27" t="s">
        <v>96</v>
      </c>
      <c r="C42" s="34"/>
      <c r="D42" s="28" t="s">
        <v>97</v>
      </c>
      <c r="E42" s="29">
        <v>26283417.61</v>
      </c>
      <c r="F42" s="29">
        <v>16982223.1</v>
      </c>
      <c r="G42" s="29">
        <v>17180</v>
      </c>
      <c r="H42" s="29">
        <v>5121926.45</v>
      </c>
      <c r="I42" s="29">
        <v>1365331.7</v>
      </c>
      <c r="J42" s="29">
        <v>6494020.54</v>
      </c>
      <c r="K42" s="29">
        <v>0</v>
      </c>
      <c r="L42" s="29">
        <v>689056.56</v>
      </c>
      <c r="M42" s="29">
        <v>21392.56</v>
      </c>
      <c r="N42" s="29">
        <v>132985.11</v>
      </c>
      <c r="O42" s="29">
        <v>649402.05</v>
      </c>
      <c r="P42" s="29">
        <v>27126726.37</v>
      </c>
      <c r="Q42" s="30">
        <v>27126726.37</v>
      </c>
      <c r="R42" s="10">
        <f t="shared" si="0"/>
        <v>26995134.7</v>
      </c>
      <c r="S42" s="10">
        <f t="shared" si="1"/>
        <v>27126726.37</v>
      </c>
      <c r="T42" s="38">
        <f t="shared" si="2"/>
        <v>131591.6700000018</v>
      </c>
      <c r="U42" s="38">
        <f t="shared" si="3"/>
        <v>0</v>
      </c>
    </row>
    <row r="43" spans="1:21" ht="12">
      <c r="A43" s="26">
        <v>39</v>
      </c>
      <c r="B43" s="27" t="s">
        <v>98</v>
      </c>
      <c r="C43" s="34"/>
      <c r="D43" s="28" t="s">
        <v>99</v>
      </c>
      <c r="E43" s="29">
        <v>65123670.19</v>
      </c>
      <c r="F43" s="29">
        <v>41441920.96</v>
      </c>
      <c r="G43" s="29">
        <v>99711</v>
      </c>
      <c r="H43" s="29">
        <v>14548217.8</v>
      </c>
      <c r="I43" s="29">
        <v>5107639.97</v>
      </c>
      <c r="J43" s="29">
        <v>17465957.5</v>
      </c>
      <c r="K43" s="29">
        <v>25588.64</v>
      </c>
      <c r="L43" s="29">
        <v>3020856.74</v>
      </c>
      <c r="M43" s="29">
        <v>41349.57</v>
      </c>
      <c r="N43" s="29">
        <v>171156.57</v>
      </c>
      <c r="O43" s="29">
        <v>1746595.75</v>
      </c>
      <c r="P43" s="29">
        <v>68517487.2</v>
      </c>
      <c r="Q43" s="30">
        <v>68517487.2</v>
      </c>
      <c r="R43" s="10">
        <f t="shared" si="0"/>
        <v>68517487.2</v>
      </c>
      <c r="S43" s="10">
        <f t="shared" si="1"/>
        <v>68517487.20000002</v>
      </c>
      <c r="T43" s="38">
        <f t="shared" si="2"/>
        <v>0</v>
      </c>
      <c r="U43" s="38">
        <f t="shared" si="3"/>
        <v>0</v>
      </c>
    </row>
    <row r="44" spans="1:21" ht="12">
      <c r="A44" s="26">
        <v>40</v>
      </c>
      <c r="B44" s="27" t="s">
        <v>100</v>
      </c>
      <c r="C44" s="34"/>
      <c r="D44" s="28" t="s">
        <v>101</v>
      </c>
      <c r="E44" s="29">
        <v>2198774245.82</v>
      </c>
      <c r="F44" s="29">
        <v>1386231255.57</v>
      </c>
      <c r="G44" s="29">
        <v>568424.2</v>
      </c>
      <c r="H44" s="29">
        <v>545567653.48</v>
      </c>
      <c r="I44" s="29">
        <v>163149203.05</v>
      </c>
      <c r="J44" s="29">
        <v>505250446.42</v>
      </c>
      <c r="K44" s="29">
        <v>734425.02</v>
      </c>
      <c r="L44" s="29">
        <v>73533734.76</v>
      </c>
      <c r="M44" s="29">
        <v>599410.15</v>
      </c>
      <c r="N44" s="29">
        <v>2398471.42</v>
      </c>
      <c r="O44" s="29">
        <v>50525044.64</v>
      </c>
      <c r="P44" s="29">
        <v>2310592104.65</v>
      </c>
      <c r="Q44" s="30">
        <v>2310592104.65</v>
      </c>
      <c r="R44" s="10">
        <f t="shared" si="0"/>
        <v>2310632993.26</v>
      </c>
      <c r="S44" s="10">
        <f t="shared" si="1"/>
        <v>2310592104.6499996</v>
      </c>
      <c r="T44" s="38">
        <f t="shared" si="2"/>
        <v>-40888.610000133514</v>
      </c>
      <c r="U44" s="38">
        <f t="shared" si="3"/>
        <v>0</v>
      </c>
    </row>
    <row r="45" spans="1:21" ht="12">
      <c r="A45" s="26">
        <v>41</v>
      </c>
      <c r="B45" s="27" t="s">
        <v>102</v>
      </c>
      <c r="C45" s="34"/>
      <c r="D45" s="28" t="s">
        <v>103</v>
      </c>
      <c r="E45" s="29">
        <v>123882564.17</v>
      </c>
      <c r="F45" s="29">
        <v>53253575.59</v>
      </c>
      <c r="G45" s="29">
        <v>23649.46</v>
      </c>
      <c r="H45" s="29">
        <v>28405147.22</v>
      </c>
      <c r="I45" s="29">
        <v>11161120.52</v>
      </c>
      <c r="J45" s="29">
        <v>55794568.31</v>
      </c>
      <c r="K45" s="29">
        <v>7297.75</v>
      </c>
      <c r="L45" s="29">
        <v>1741593.25</v>
      </c>
      <c r="M45" s="29">
        <v>102458.33</v>
      </c>
      <c r="N45" s="29">
        <v>284906.29</v>
      </c>
      <c r="O45" s="29">
        <v>5579456.83</v>
      </c>
      <c r="P45" s="29">
        <v>129847334.75</v>
      </c>
      <c r="Q45" s="30">
        <v>129847334.75</v>
      </c>
      <c r="R45" s="10">
        <f t="shared" si="0"/>
        <v>129378121.24</v>
      </c>
      <c r="S45" s="10">
        <f t="shared" si="1"/>
        <v>129847334.75000001</v>
      </c>
      <c r="T45" s="38">
        <f t="shared" si="2"/>
        <v>469213.51000000536</v>
      </c>
      <c r="U45" s="38">
        <f t="shared" si="3"/>
        <v>0</v>
      </c>
    </row>
    <row r="46" spans="1:21" ht="12">
      <c r="A46" s="26">
        <v>42</v>
      </c>
      <c r="B46" s="27" t="s">
        <v>104</v>
      </c>
      <c r="C46" s="34"/>
      <c r="D46" s="28" t="s">
        <v>105</v>
      </c>
      <c r="E46" s="29">
        <v>73468801.04</v>
      </c>
      <c r="F46" s="29">
        <v>51068246.81</v>
      </c>
      <c r="G46" s="29">
        <v>93203.32</v>
      </c>
      <c r="H46" s="29">
        <v>16057739.04</v>
      </c>
      <c r="I46" s="29">
        <v>4086444.37</v>
      </c>
      <c r="J46" s="29">
        <v>14501711.31</v>
      </c>
      <c r="K46" s="29">
        <v>26779.32</v>
      </c>
      <c r="L46" s="29">
        <v>3684480.41</v>
      </c>
      <c r="M46" s="29">
        <v>36945.94</v>
      </c>
      <c r="N46" s="29">
        <v>163336.14</v>
      </c>
      <c r="O46" s="29">
        <v>1305154.02</v>
      </c>
      <c r="P46" s="29">
        <v>76474726.59</v>
      </c>
      <c r="Q46" s="30">
        <v>76474726.59</v>
      </c>
      <c r="R46" s="10">
        <f t="shared" si="0"/>
        <v>76279569.45000002</v>
      </c>
      <c r="S46" s="10">
        <f t="shared" si="1"/>
        <v>76474726.59</v>
      </c>
      <c r="T46" s="38">
        <f t="shared" si="2"/>
        <v>195157.1399999857</v>
      </c>
      <c r="U46" s="38">
        <f t="shared" si="3"/>
        <v>0</v>
      </c>
    </row>
    <row r="47" spans="1:21" ht="12">
      <c r="A47" s="26">
        <v>43</v>
      </c>
      <c r="B47" s="27" t="s">
        <v>106</v>
      </c>
      <c r="C47" s="34"/>
      <c r="D47" s="28" t="s">
        <v>107</v>
      </c>
      <c r="E47" s="29">
        <v>36289810.07</v>
      </c>
      <c r="F47" s="29">
        <v>22345882.36</v>
      </c>
      <c r="G47" s="29">
        <v>17546</v>
      </c>
      <c r="H47" s="29">
        <v>9270098.65</v>
      </c>
      <c r="I47" s="29">
        <v>2519226.14</v>
      </c>
      <c r="J47" s="29">
        <v>8030538.83</v>
      </c>
      <c r="K47" s="29">
        <v>3352.43</v>
      </c>
      <c r="L47" s="29">
        <v>780245.08</v>
      </c>
      <c r="M47" s="29">
        <v>24667.42</v>
      </c>
      <c r="N47" s="29">
        <v>67712.4</v>
      </c>
      <c r="O47" s="29">
        <v>803053.88</v>
      </c>
      <c r="P47" s="29">
        <v>37995508.48</v>
      </c>
      <c r="Q47" s="30">
        <v>37995508.48</v>
      </c>
      <c r="R47" s="10">
        <f t="shared" si="0"/>
        <v>37995508.48</v>
      </c>
      <c r="S47" s="10">
        <f t="shared" si="1"/>
        <v>37995508.48</v>
      </c>
      <c r="T47" s="38">
        <f t="shared" si="2"/>
        <v>0</v>
      </c>
      <c r="U47" s="38">
        <f t="shared" si="3"/>
        <v>0</v>
      </c>
    </row>
    <row r="48" spans="1:21" ht="12">
      <c r="A48" s="26">
        <v>44</v>
      </c>
      <c r="B48" s="27" t="s">
        <v>108</v>
      </c>
      <c r="C48" s="34"/>
      <c r="D48" s="28" t="s">
        <v>109</v>
      </c>
      <c r="E48" s="29">
        <v>1938334730.37</v>
      </c>
      <c r="F48" s="29">
        <v>1368326176.05</v>
      </c>
      <c r="G48" s="29">
        <v>1112666.63</v>
      </c>
      <c r="H48" s="29">
        <v>414856205.85</v>
      </c>
      <c r="I48" s="29">
        <v>75706887.35</v>
      </c>
      <c r="J48" s="29">
        <v>330380210.14</v>
      </c>
      <c r="K48" s="29">
        <v>687082.9</v>
      </c>
      <c r="L48" s="29">
        <v>94538636.07</v>
      </c>
      <c r="M48" s="29">
        <v>1725267.07</v>
      </c>
      <c r="N48" s="29">
        <v>4277200.22</v>
      </c>
      <c r="O48" s="29">
        <v>29734218.91</v>
      </c>
      <c r="P48" s="29">
        <v>1985012536.84</v>
      </c>
      <c r="Q48" s="30">
        <v>1985012536.84</v>
      </c>
      <c r="R48" s="10">
        <f t="shared" si="0"/>
        <v>1983007715.4699998</v>
      </c>
      <c r="S48" s="10">
        <f t="shared" si="1"/>
        <v>1985012536.84</v>
      </c>
      <c r="T48" s="38">
        <f t="shared" si="2"/>
        <v>2004821.370000124</v>
      </c>
      <c r="U48" s="38">
        <f t="shared" si="3"/>
        <v>0</v>
      </c>
    </row>
    <row r="49" spans="1:21" ht="12">
      <c r="A49" s="26">
        <v>45</v>
      </c>
      <c r="B49" s="27" t="s">
        <v>110</v>
      </c>
      <c r="C49" s="34"/>
      <c r="D49" s="28" t="s">
        <v>111</v>
      </c>
      <c r="E49" s="29">
        <v>27350986.5</v>
      </c>
      <c r="F49" s="29">
        <v>18079254.75</v>
      </c>
      <c r="G49" s="29">
        <v>46006.52</v>
      </c>
      <c r="H49" s="29">
        <v>5143735.55</v>
      </c>
      <c r="I49" s="29">
        <v>1624662.57</v>
      </c>
      <c r="J49" s="29">
        <v>6882057.82</v>
      </c>
      <c r="K49" s="29">
        <v>35364.37</v>
      </c>
      <c r="L49" s="29">
        <v>1010095.83</v>
      </c>
      <c r="M49" s="29">
        <v>21263.12</v>
      </c>
      <c r="N49" s="29">
        <v>129924.19</v>
      </c>
      <c r="O49" s="29">
        <v>688205.78</v>
      </c>
      <c r="P49" s="29">
        <v>28276822.32</v>
      </c>
      <c r="Q49" s="30">
        <v>28276822.32</v>
      </c>
      <c r="R49" s="10">
        <f t="shared" si="0"/>
        <v>28276822.319999997</v>
      </c>
      <c r="S49" s="10">
        <f t="shared" si="1"/>
        <v>28276822.32</v>
      </c>
      <c r="T49" s="38">
        <f t="shared" si="2"/>
        <v>0</v>
      </c>
      <c r="U49" s="38">
        <f t="shared" si="3"/>
        <v>0</v>
      </c>
    </row>
    <row r="50" spans="1:21" ht="12">
      <c r="A50" s="26">
        <v>46</v>
      </c>
      <c r="B50" s="27" t="s">
        <v>112</v>
      </c>
      <c r="C50" s="34"/>
      <c r="D50" s="28" t="s">
        <v>113</v>
      </c>
      <c r="E50" s="29">
        <v>95624248.55</v>
      </c>
      <c r="F50" s="29">
        <v>65594062.94</v>
      </c>
      <c r="G50" s="29">
        <v>274345</v>
      </c>
      <c r="H50" s="29">
        <v>19988986.13</v>
      </c>
      <c r="I50" s="29">
        <v>7473615.77</v>
      </c>
      <c r="J50" s="29">
        <v>23610604.95</v>
      </c>
      <c r="K50" s="29">
        <v>24039.92</v>
      </c>
      <c r="L50" s="29">
        <v>5298851.39</v>
      </c>
      <c r="M50" s="29">
        <v>39075</v>
      </c>
      <c r="N50" s="29">
        <v>193442.39</v>
      </c>
      <c r="O50" s="29">
        <v>2361060.5</v>
      </c>
      <c r="P50" s="29">
        <v>100948033.9</v>
      </c>
      <c r="Q50" s="30">
        <v>100948033.9</v>
      </c>
      <c r="R50" s="10">
        <f t="shared" si="0"/>
        <v>100948033.89999999</v>
      </c>
      <c r="S50" s="10">
        <f t="shared" si="1"/>
        <v>101340299.74</v>
      </c>
      <c r="T50" s="38">
        <f t="shared" si="2"/>
        <v>0</v>
      </c>
      <c r="U50" s="38">
        <f t="shared" si="3"/>
        <v>-392265.8399999887</v>
      </c>
    </row>
    <row r="51" spans="1:21" ht="12">
      <c r="A51" s="26">
        <v>47</v>
      </c>
      <c r="B51" s="27" t="s">
        <v>114</v>
      </c>
      <c r="C51" s="34"/>
      <c r="D51" s="28" t="s">
        <v>115</v>
      </c>
      <c r="E51" s="29">
        <v>477184220.01</v>
      </c>
      <c r="F51" s="29">
        <v>360887209.52</v>
      </c>
      <c r="G51" s="29">
        <v>113428.3</v>
      </c>
      <c r="H51" s="29">
        <v>69272549.76</v>
      </c>
      <c r="I51" s="29">
        <v>24121584.33</v>
      </c>
      <c r="J51" s="29">
        <v>75496571.42</v>
      </c>
      <c r="K51" s="29">
        <v>213531.35</v>
      </c>
      <c r="L51" s="29">
        <v>3970516.93</v>
      </c>
      <c r="M51" s="29">
        <v>377322.17</v>
      </c>
      <c r="N51" s="29">
        <v>857434.65</v>
      </c>
      <c r="O51" s="29">
        <v>6794691.43</v>
      </c>
      <c r="P51" s="29">
        <v>494033687.69</v>
      </c>
      <c r="Q51" s="30">
        <v>494033687.69</v>
      </c>
      <c r="R51" s="10">
        <f t="shared" si="0"/>
        <v>494033687.68999994</v>
      </c>
      <c r="S51" s="10">
        <f t="shared" si="1"/>
        <v>494033687.69</v>
      </c>
      <c r="T51" s="38">
        <f t="shared" si="2"/>
        <v>0</v>
      </c>
      <c r="U51" s="38">
        <f t="shared" si="3"/>
        <v>0</v>
      </c>
    </row>
    <row r="52" spans="1:22" ht="12">
      <c r="A52" s="26">
        <v>48</v>
      </c>
      <c r="B52" s="27" t="s">
        <v>116</v>
      </c>
      <c r="C52" s="34"/>
      <c r="D52" s="28" t="s">
        <v>117</v>
      </c>
      <c r="E52" s="29">
        <v>3339440.1</v>
      </c>
      <c r="F52" s="29">
        <v>2504867.62</v>
      </c>
      <c r="G52" s="29">
        <v>7000</v>
      </c>
      <c r="H52" s="29">
        <v>818223.11</v>
      </c>
      <c r="I52" s="29">
        <v>187669.44</v>
      </c>
      <c r="J52" s="29">
        <v>479891.28</v>
      </c>
      <c r="K52" s="29">
        <v>0</v>
      </c>
      <c r="L52" s="29">
        <v>202639.92</v>
      </c>
      <c r="M52" s="29">
        <v>16477.98</v>
      </c>
      <c r="N52" s="29">
        <v>51764.18</v>
      </c>
      <c r="O52" s="29">
        <v>4798.91</v>
      </c>
      <c r="P52" s="29">
        <v>3535549.63</v>
      </c>
      <c r="Q52" s="30">
        <v>3535549.63</v>
      </c>
      <c r="R52" s="10">
        <f t="shared" si="0"/>
        <v>3512832.65</v>
      </c>
      <c r="S52" s="10">
        <f t="shared" si="1"/>
        <v>3543778.9999999995</v>
      </c>
      <c r="T52" s="39">
        <f t="shared" si="2"/>
        <v>22716.97999999998</v>
      </c>
      <c r="U52" s="38">
        <f t="shared" si="3"/>
        <v>-8229.369999999646</v>
      </c>
      <c r="V52" s="1" t="s">
        <v>150</v>
      </c>
    </row>
    <row r="53" spans="1:21" ht="12">
      <c r="A53" s="26">
        <v>49</v>
      </c>
      <c r="B53" s="27" t="s">
        <v>118</v>
      </c>
      <c r="C53" s="34"/>
      <c r="D53" s="28" t="s">
        <v>119</v>
      </c>
      <c r="E53" s="29">
        <v>514276653.12</v>
      </c>
      <c r="F53" s="29">
        <v>566150805.23</v>
      </c>
      <c r="G53" s="29">
        <v>102860</v>
      </c>
      <c r="H53" s="29">
        <v>88821086.95</v>
      </c>
      <c r="I53" s="29">
        <v>53863019.87</v>
      </c>
      <c r="J53" s="29">
        <v>186800539.31</v>
      </c>
      <c r="K53" s="29">
        <v>156790.97</v>
      </c>
      <c r="L53" s="29">
        <v>270167172.27</v>
      </c>
      <c r="M53" s="29">
        <v>252777.34</v>
      </c>
      <c r="N53" s="29">
        <v>705539.56</v>
      </c>
      <c r="O53" s="29">
        <v>13076037.75</v>
      </c>
      <c r="P53" s="29">
        <v>554756926.93</v>
      </c>
      <c r="Q53" s="30">
        <v>554756926.93</v>
      </c>
      <c r="R53" s="10">
        <f t="shared" si="0"/>
        <v>554756926.93</v>
      </c>
      <c r="S53" s="10">
        <f t="shared" si="1"/>
        <v>557823681.9100001</v>
      </c>
      <c r="T53" s="38">
        <f t="shared" si="2"/>
        <v>0</v>
      </c>
      <c r="U53" s="38">
        <f t="shared" si="3"/>
        <v>-3066754.9800001383</v>
      </c>
    </row>
    <row r="54" spans="1:21" ht="12">
      <c r="A54" s="26">
        <v>50</v>
      </c>
      <c r="B54" s="27" t="s">
        <v>120</v>
      </c>
      <c r="C54" s="34"/>
      <c r="D54" s="28" t="s">
        <v>121</v>
      </c>
      <c r="E54" s="29">
        <v>798033789.97</v>
      </c>
      <c r="F54" s="29">
        <v>578405407.06</v>
      </c>
      <c r="G54" s="29">
        <v>1302963.43</v>
      </c>
      <c r="H54" s="29">
        <v>147528650.84</v>
      </c>
      <c r="I54" s="29">
        <v>99194300.92</v>
      </c>
      <c r="J54" s="29">
        <v>351659500.27</v>
      </c>
      <c r="K54" s="29">
        <v>142946.28</v>
      </c>
      <c r="L54" s="29">
        <v>171855164.01</v>
      </c>
      <c r="M54" s="29">
        <v>345114.44</v>
      </c>
      <c r="N54" s="29">
        <v>1346381.36</v>
      </c>
      <c r="O54" s="29">
        <v>35165950.03</v>
      </c>
      <c r="P54" s="29">
        <v>862877043.57</v>
      </c>
      <c r="Q54" s="30">
        <v>862877043.57</v>
      </c>
      <c r="R54" s="10">
        <f t="shared" si="0"/>
        <v>862877043.5699999</v>
      </c>
      <c r="S54" s="10">
        <f t="shared" si="1"/>
        <v>869226062.7700001</v>
      </c>
      <c r="T54" s="38">
        <f t="shared" si="2"/>
        <v>0</v>
      </c>
      <c r="U54" s="38">
        <f t="shared" si="3"/>
        <v>-6349019.200000048</v>
      </c>
    </row>
    <row r="55" spans="1:21" ht="12">
      <c r="A55" s="26">
        <v>51</v>
      </c>
      <c r="B55" s="27" t="s">
        <v>122</v>
      </c>
      <c r="C55" s="34" t="s">
        <v>24</v>
      </c>
      <c r="D55" s="28" t="s">
        <v>123</v>
      </c>
      <c r="E55" s="29">
        <v>6397200.35</v>
      </c>
      <c r="F55" s="29">
        <v>3446706.4</v>
      </c>
      <c r="G55" s="29">
        <v>90124.61</v>
      </c>
      <c r="H55" s="29">
        <v>1362323.05</v>
      </c>
      <c r="I55" s="29">
        <v>452892.63</v>
      </c>
      <c r="J55" s="29">
        <v>2414596.03</v>
      </c>
      <c r="K55" s="29">
        <v>0</v>
      </c>
      <c r="L55" s="29">
        <v>255686.13</v>
      </c>
      <c r="M55" s="29">
        <v>5496.1</v>
      </c>
      <c r="N55" s="29">
        <v>17326.49</v>
      </c>
      <c r="O55" s="29">
        <v>193167.68</v>
      </c>
      <c r="P55" s="29">
        <v>6741553.81</v>
      </c>
      <c r="Q55" s="30">
        <v>6741553.81</v>
      </c>
      <c r="R55" s="10">
        <f t="shared" si="0"/>
        <v>6741553.8100000005</v>
      </c>
      <c r="S55" s="10">
        <f t="shared" si="1"/>
        <v>6757445.180000001</v>
      </c>
      <c r="T55" s="38">
        <f t="shared" si="2"/>
        <v>0</v>
      </c>
      <c r="U55" s="38">
        <f t="shared" si="3"/>
        <v>-15891.370000001043</v>
      </c>
    </row>
    <row r="56" spans="1:21" ht="12">
      <c r="A56" s="26">
        <v>52</v>
      </c>
      <c r="B56" s="27" t="s">
        <v>122</v>
      </c>
      <c r="C56" s="34" t="s">
        <v>124</v>
      </c>
      <c r="D56" s="28" t="s">
        <v>125</v>
      </c>
      <c r="E56" s="29">
        <v>19741127.25</v>
      </c>
      <c r="F56" s="29">
        <v>7786539.93</v>
      </c>
      <c r="G56" s="29">
        <v>191191.94</v>
      </c>
      <c r="H56" s="29">
        <v>4365128.02</v>
      </c>
      <c r="I56" s="29">
        <v>1760879.69</v>
      </c>
      <c r="J56" s="29">
        <v>10397522.24</v>
      </c>
      <c r="K56" s="29">
        <v>0</v>
      </c>
      <c r="L56" s="29">
        <v>728862.07</v>
      </c>
      <c r="M56" s="29">
        <v>12798.61</v>
      </c>
      <c r="N56" s="29">
        <v>31197.45</v>
      </c>
      <c r="O56" s="29">
        <v>831801.78</v>
      </c>
      <c r="P56" s="29">
        <v>20848598.49</v>
      </c>
      <c r="Q56" s="30">
        <v>20848598.49</v>
      </c>
      <c r="R56" s="10">
        <f t="shared" si="0"/>
        <v>20848598.490000002</v>
      </c>
      <c r="S56" s="10">
        <f t="shared" si="1"/>
        <v>20957328.889999997</v>
      </c>
      <c r="T56" s="38">
        <f t="shared" si="2"/>
        <v>0</v>
      </c>
      <c r="U56" s="38">
        <f t="shared" si="3"/>
        <v>-108730.39999999851</v>
      </c>
    </row>
    <row r="57" spans="1:21" ht="12">
      <c r="A57" s="26">
        <v>53</v>
      </c>
      <c r="B57" s="27" t="s">
        <v>122</v>
      </c>
      <c r="C57" s="34" t="s">
        <v>126</v>
      </c>
      <c r="D57" s="28" t="s">
        <v>127</v>
      </c>
      <c r="E57" s="29">
        <v>3091501.64</v>
      </c>
      <c r="F57" s="29">
        <v>1291359.48</v>
      </c>
      <c r="G57" s="29">
        <v>96067.78</v>
      </c>
      <c r="H57" s="29">
        <v>1749070.04</v>
      </c>
      <c r="I57" s="29">
        <v>198235.02</v>
      </c>
      <c r="J57" s="29">
        <v>502110.69</v>
      </c>
      <c r="K57" s="29">
        <v>0</v>
      </c>
      <c r="L57" s="29">
        <v>148992.3</v>
      </c>
      <c r="M57" s="29">
        <v>1846.84</v>
      </c>
      <c r="N57" s="29">
        <v>9590.31</v>
      </c>
      <c r="O57" s="29">
        <v>40168.86</v>
      </c>
      <c r="P57" s="29">
        <v>3343788.74</v>
      </c>
      <c r="Q57" s="30">
        <v>3343788.74</v>
      </c>
      <c r="R57" s="10">
        <f t="shared" si="0"/>
        <v>3343788.74</v>
      </c>
      <c r="S57" s="10">
        <f t="shared" si="1"/>
        <v>3343788.74</v>
      </c>
      <c r="T57" s="38">
        <f t="shared" si="2"/>
        <v>0</v>
      </c>
      <c r="U57" s="38">
        <f t="shared" si="3"/>
        <v>0</v>
      </c>
    </row>
    <row r="58" spans="1:21" ht="12">
      <c r="A58" s="26">
        <v>54</v>
      </c>
      <c r="B58" s="27" t="s">
        <v>128</v>
      </c>
      <c r="C58" s="34"/>
      <c r="D58" s="28" t="s">
        <v>129</v>
      </c>
      <c r="E58" s="29">
        <v>1433748505.1</v>
      </c>
      <c r="F58" s="29">
        <v>573088464.68</v>
      </c>
      <c r="G58" s="29">
        <v>5492849.89</v>
      </c>
      <c r="H58" s="29">
        <v>397658849.38</v>
      </c>
      <c r="I58" s="29">
        <v>246996409.84</v>
      </c>
      <c r="J58" s="29">
        <v>740893939.34</v>
      </c>
      <c r="K58" s="29">
        <v>141218.14</v>
      </c>
      <c r="L58" s="29">
        <v>24389436.13</v>
      </c>
      <c r="M58" s="29">
        <v>371489.03</v>
      </c>
      <c r="N58" s="29">
        <v>1526759.61</v>
      </c>
      <c r="O58" s="29">
        <v>74089393.93</v>
      </c>
      <c r="P58" s="29">
        <v>1611635663.73</v>
      </c>
      <c r="Q58" s="30">
        <v>1611635663.73</v>
      </c>
      <c r="R58" s="10">
        <f t="shared" si="0"/>
        <v>1611635663.7299998</v>
      </c>
      <c r="S58" s="10">
        <f t="shared" si="1"/>
        <v>1611635663.73</v>
      </c>
      <c r="T58" s="38">
        <f t="shared" si="2"/>
        <v>0</v>
      </c>
      <c r="U58" s="38">
        <f t="shared" si="3"/>
        <v>0</v>
      </c>
    </row>
    <row r="59" spans="1:21" ht="12">
      <c r="A59" s="26">
        <v>55</v>
      </c>
      <c r="B59" s="27" t="s">
        <v>130</v>
      </c>
      <c r="C59" s="34"/>
      <c r="D59" s="28" t="s">
        <v>131</v>
      </c>
      <c r="E59" s="29">
        <v>117997738.93</v>
      </c>
      <c r="F59" s="29">
        <v>60052878.18</v>
      </c>
      <c r="G59" s="29">
        <v>607216.05</v>
      </c>
      <c r="H59" s="29">
        <v>44937209.97</v>
      </c>
      <c r="I59" s="29">
        <v>7838696.57</v>
      </c>
      <c r="J59" s="29">
        <v>28176828.04</v>
      </c>
      <c r="K59" s="29">
        <v>30681.33</v>
      </c>
      <c r="L59" s="29">
        <v>6620534.05</v>
      </c>
      <c r="M59" s="29">
        <v>84150.44</v>
      </c>
      <c r="N59" s="29">
        <v>217562.36</v>
      </c>
      <c r="O59" s="29">
        <v>2817682.8</v>
      </c>
      <c r="P59" s="29">
        <v>123511136.98</v>
      </c>
      <c r="Q59" s="30">
        <v>123511136.98</v>
      </c>
      <c r="R59" s="10">
        <f t="shared" si="0"/>
        <v>123511136.98000002</v>
      </c>
      <c r="S59" s="10">
        <f t="shared" si="1"/>
        <v>123511136.98</v>
      </c>
      <c r="T59" s="38">
        <f t="shared" si="2"/>
        <v>0</v>
      </c>
      <c r="U59" s="38">
        <f t="shared" si="3"/>
        <v>0</v>
      </c>
    </row>
    <row r="60" spans="1:21" ht="12">
      <c r="A60" s="26">
        <v>56</v>
      </c>
      <c r="B60" s="27" t="s">
        <v>132</v>
      </c>
      <c r="C60" s="34"/>
      <c r="D60" s="28" t="s">
        <v>133</v>
      </c>
      <c r="E60" s="29">
        <v>96122078.21</v>
      </c>
      <c r="F60" s="29">
        <v>67143727.81</v>
      </c>
      <c r="G60" s="29">
        <v>333800</v>
      </c>
      <c r="H60" s="29">
        <v>24450561.02</v>
      </c>
      <c r="I60" s="29">
        <v>5584134.75</v>
      </c>
      <c r="J60" s="29">
        <v>21240366.48</v>
      </c>
      <c r="K60" s="29">
        <v>5328.16</v>
      </c>
      <c r="L60" s="29">
        <v>10390611.08</v>
      </c>
      <c r="M60" s="29">
        <v>68969.26</v>
      </c>
      <c r="N60" s="29">
        <v>165240.89</v>
      </c>
      <c r="O60" s="29">
        <v>1954113.72</v>
      </c>
      <c r="P60" s="29">
        <v>100324689.62</v>
      </c>
      <c r="Q60" s="30">
        <v>100324689.62</v>
      </c>
      <c r="R60" s="10">
        <f t="shared" si="0"/>
        <v>100011601.82</v>
      </c>
      <c r="S60" s="10">
        <f t="shared" si="1"/>
        <v>100324689.62</v>
      </c>
      <c r="T60" s="38">
        <f t="shared" si="2"/>
        <v>313087.8000000119</v>
      </c>
      <c r="U60" s="38">
        <f t="shared" si="3"/>
        <v>0</v>
      </c>
    </row>
    <row r="61" spans="1:21" ht="12">
      <c r="A61" s="26">
        <v>57</v>
      </c>
      <c r="B61" s="27" t="s">
        <v>134</v>
      </c>
      <c r="C61" s="34"/>
      <c r="D61" s="28" t="s">
        <v>135</v>
      </c>
      <c r="E61" s="29">
        <v>1525499012.46</v>
      </c>
      <c r="F61" s="29">
        <v>966661846.13</v>
      </c>
      <c r="G61" s="29">
        <v>1896813.6</v>
      </c>
      <c r="H61" s="29">
        <v>386541332.92</v>
      </c>
      <c r="I61" s="29">
        <v>77097836.67</v>
      </c>
      <c r="J61" s="29">
        <v>315885558.14</v>
      </c>
      <c r="K61" s="29">
        <v>205221.48</v>
      </c>
      <c r="L61" s="29">
        <v>61888263.67</v>
      </c>
      <c r="M61" s="29">
        <v>1076269.3</v>
      </c>
      <c r="N61" s="29">
        <v>2318592.88</v>
      </c>
      <c r="O61" s="29">
        <v>29851185.24</v>
      </c>
      <c r="P61" s="29">
        <v>1575030695.4</v>
      </c>
      <c r="Q61" s="30">
        <v>1575030695.4</v>
      </c>
      <c r="R61" s="10">
        <f t="shared" si="0"/>
        <v>1573360986.71</v>
      </c>
      <c r="S61" s="10">
        <f t="shared" si="1"/>
        <v>1575030695.3999999</v>
      </c>
      <c r="T61" s="38">
        <f t="shared" si="2"/>
        <v>1669708.6900000572</v>
      </c>
      <c r="U61" s="38">
        <f t="shared" si="3"/>
        <v>0</v>
      </c>
    </row>
    <row r="62" spans="1:21" ht="12">
      <c r="A62" s="26">
        <v>58</v>
      </c>
      <c r="B62" s="27" t="s">
        <v>136</v>
      </c>
      <c r="C62" s="34"/>
      <c r="D62" s="28" t="s">
        <v>137</v>
      </c>
      <c r="E62" s="29">
        <v>61123901.02</v>
      </c>
      <c r="F62" s="29">
        <v>42301018.59</v>
      </c>
      <c r="G62" s="29">
        <v>80316.36</v>
      </c>
      <c r="H62" s="29">
        <v>13792556.64</v>
      </c>
      <c r="I62" s="29">
        <v>3165276.02</v>
      </c>
      <c r="J62" s="29">
        <v>13538028.4</v>
      </c>
      <c r="K62" s="29">
        <v>36192.16</v>
      </c>
      <c r="L62" s="29">
        <v>5014990.07</v>
      </c>
      <c r="M62" s="29">
        <v>45047.18</v>
      </c>
      <c r="N62" s="29">
        <v>112850.26</v>
      </c>
      <c r="O62" s="29">
        <v>1353802.84</v>
      </c>
      <c r="P62" s="29">
        <v>63149960.46</v>
      </c>
      <c r="Q62" s="30">
        <v>63149960.46</v>
      </c>
      <c r="R62" s="10">
        <f t="shared" si="0"/>
        <v>62934451.220000006</v>
      </c>
      <c r="S62" s="10">
        <f t="shared" si="1"/>
        <v>63149960.46000001</v>
      </c>
      <c r="T62" s="38">
        <f t="shared" si="2"/>
        <v>215509.23999999464</v>
      </c>
      <c r="U62" s="38">
        <f t="shared" si="3"/>
        <v>0</v>
      </c>
    </row>
    <row r="63" spans="1:21" ht="12">
      <c r="A63" s="26">
        <v>59</v>
      </c>
      <c r="B63" s="27" t="s">
        <v>138</v>
      </c>
      <c r="C63" s="34"/>
      <c r="D63" s="28" t="s">
        <v>139</v>
      </c>
      <c r="E63" s="29">
        <v>1212685.73</v>
      </c>
      <c r="F63" s="29">
        <v>0</v>
      </c>
      <c r="G63" s="29">
        <v>20000</v>
      </c>
      <c r="H63" s="29">
        <v>958886.09</v>
      </c>
      <c r="I63" s="29">
        <v>149893.86</v>
      </c>
      <c r="J63" s="29">
        <v>428982.61</v>
      </c>
      <c r="K63" s="29">
        <v>0</v>
      </c>
      <c r="L63" s="29">
        <v>0</v>
      </c>
      <c r="M63" s="29">
        <v>844.75</v>
      </c>
      <c r="N63" s="29">
        <v>6133.86</v>
      </c>
      <c r="O63" s="29">
        <v>42898.26</v>
      </c>
      <c r="P63" s="29">
        <v>1338836.58</v>
      </c>
      <c r="Q63" s="30">
        <v>1338836.58</v>
      </c>
      <c r="R63" s="10">
        <f t="shared" si="0"/>
        <v>1338836.5799999998</v>
      </c>
      <c r="S63" s="10">
        <f t="shared" si="1"/>
        <v>1338836.5799999998</v>
      </c>
      <c r="T63" s="38">
        <f t="shared" si="2"/>
        <v>0</v>
      </c>
      <c r="U63" s="38">
        <f t="shared" si="3"/>
        <v>0</v>
      </c>
    </row>
    <row r="64" spans="1:21" ht="12">
      <c r="A64" s="26">
        <v>60</v>
      </c>
      <c r="B64" s="27" t="s">
        <v>140</v>
      </c>
      <c r="C64" s="34"/>
      <c r="D64" s="28" t="s">
        <v>141</v>
      </c>
      <c r="E64" s="29">
        <v>14060649.67</v>
      </c>
      <c r="F64" s="29">
        <v>9500256.13</v>
      </c>
      <c r="G64" s="29">
        <v>32499.35</v>
      </c>
      <c r="H64" s="29">
        <v>4162682.29</v>
      </c>
      <c r="I64" s="29">
        <v>603562.1</v>
      </c>
      <c r="J64" s="29">
        <v>1703843.61</v>
      </c>
      <c r="K64" s="29">
        <v>0</v>
      </c>
      <c r="L64" s="29">
        <v>611940.64</v>
      </c>
      <c r="M64" s="29">
        <v>10641.39</v>
      </c>
      <c r="N64" s="29">
        <v>68771.66</v>
      </c>
      <c r="O64" s="29">
        <v>170384.36</v>
      </c>
      <c r="P64" s="29">
        <v>14515685.37</v>
      </c>
      <c r="Q64" s="30">
        <v>14515685.37</v>
      </c>
      <c r="R64" s="10">
        <f t="shared" si="0"/>
        <v>14515685.37</v>
      </c>
      <c r="S64" s="10">
        <f t="shared" si="1"/>
        <v>14515685.370000001</v>
      </c>
      <c r="T64" s="38">
        <f t="shared" si="2"/>
        <v>0</v>
      </c>
      <c r="U64" s="38">
        <f t="shared" si="3"/>
        <v>0</v>
      </c>
    </row>
    <row r="65" spans="1:21" ht="12">
      <c r="A65" s="26">
        <v>61</v>
      </c>
      <c r="B65" s="27" t="s">
        <v>142</v>
      </c>
      <c r="C65" s="34"/>
      <c r="D65" s="28" t="s">
        <v>143</v>
      </c>
      <c r="E65" s="29">
        <v>39726656.97</v>
      </c>
      <c r="F65" s="29">
        <v>17000144.92</v>
      </c>
      <c r="G65" s="29">
        <v>5700</v>
      </c>
      <c r="H65" s="29">
        <v>7354054.15</v>
      </c>
      <c r="I65" s="29">
        <v>4492867.42</v>
      </c>
      <c r="J65" s="29">
        <v>20510828.69</v>
      </c>
      <c r="K65" s="29">
        <v>0</v>
      </c>
      <c r="L65" s="29">
        <v>354864.59</v>
      </c>
      <c r="M65" s="29">
        <v>38141.46</v>
      </c>
      <c r="N65" s="29">
        <v>102831.47</v>
      </c>
      <c r="O65" s="29">
        <v>2051082.87</v>
      </c>
      <c r="P65" s="29">
        <v>42356248.83</v>
      </c>
      <c r="Q65" s="30">
        <v>42356248.83</v>
      </c>
      <c r="R65" s="10">
        <f t="shared" si="0"/>
        <v>42136000.06</v>
      </c>
      <c r="S65" s="10">
        <f t="shared" si="1"/>
        <v>42356248.830000006</v>
      </c>
      <c r="T65" s="38">
        <f t="shared" si="2"/>
        <v>220248.76999999583</v>
      </c>
      <c r="U65" s="38">
        <f t="shared" si="3"/>
        <v>0</v>
      </c>
    </row>
    <row r="66" spans="1:22" ht="12">
      <c r="A66" s="26">
        <v>62</v>
      </c>
      <c r="B66" s="27" t="s">
        <v>144</v>
      </c>
      <c r="C66" s="34"/>
      <c r="D66" s="28" t="s">
        <v>145</v>
      </c>
      <c r="E66" s="29">
        <v>123068.05</v>
      </c>
      <c r="F66" s="29">
        <v>0</v>
      </c>
      <c r="G66" s="29">
        <v>7000</v>
      </c>
      <c r="H66" s="29">
        <v>125562.5</v>
      </c>
      <c r="I66" s="29">
        <v>6803.31</v>
      </c>
      <c r="J66" s="29">
        <v>12462.17</v>
      </c>
      <c r="K66" s="29">
        <v>0</v>
      </c>
      <c r="L66" s="29">
        <v>0</v>
      </c>
      <c r="M66" s="29">
        <v>146.25</v>
      </c>
      <c r="N66" s="29">
        <v>1299.56</v>
      </c>
      <c r="O66" s="29">
        <v>1121.6</v>
      </c>
      <c r="P66" s="29">
        <v>135878.35</v>
      </c>
      <c r="Q66" s="30">
        <v>135878.35</v>
      </c>
      <c r="R66" s="10">
        <f t="shared" si="0"/>
        <v>135603.51</v>
      </c>
      <c r="S66" s="10">
        <f t="shared" si="1"/>
        <v>135603.51</v>
      </c>
      <c r="T66" s="38">
        <f t="shared" si="2"/>
        <v>274.8399999999965</v>
      </c>
      <c r="U66" s="39">
        <f t="shared" si="3"/>
        <v>274.8399999999965</v>
      </c>
      <c r="V66" s="1" t="s">
        <v>150</v>
      </c>
    </row>
    <row r="67" spans="1:21" ht="12">
      <c r="A67" s="26">
        <v>63</v>
      </c>
      <c r="B67" s="27" t="s">
        <v>146</v>
      </c>
      <c r="C67" s="34"/>
      <c r="D67" s="28" t="s">
        <v>147</v>
      </c>
      <c r="E67" s="29">
        <v>11369092.72</v>
      </c>
      <c r="F67" s="29">
        <v>8768403.28</v>
      </c>
      <c r="G67" s="29">
        <v>49436</v>
      </c>
      <c r="H67" s="29">
        <v>1954176.53</v>
      </c>
      <c r="I67" s="29">
        <v>405640.44</v>
      </c>
      <c r="J67" s="29">
        <v>1863901.77</v>
      </c>
      <c r="K67" s="29">
        <v>3754.06</v>
      </c>
      <c r="L67" s="29">
        <v>737179.73</v>
      </c>
      <c r="M67" s="29">
        <v>11045.53</v>
      </c>
      <c r="N67" s="29">
        <v>39932.28</v>
      </c>
      <c r="O67" s="29">
        <v>178934.57</v>
      </c>
      <c r="P67" s="29">
        <v>11630435</v>
      </c>
      <c r="Q67" s="30">
        <v>11630435</v>
      </c>
      <c r="R67" s="10">
        <f t="shared" si="0"/>
        <v>11630435</v>
      </c>
      <c r="S67" s="10">
        <f t="shared" si="1"/>
        <v>11630434.999999998</v>
      </c>
      <c r="T67" s="38">
        <f t="shared" si="2"/>
        <v>0</v>
      </c>
      <c r="U67" s="38">
        <f t="shared" si="3"/>
        <v>0</v>
      </c>
    </row>
    <row r="68" spans="1:21" s="8" customFormat="1" ht="12.75" customHeight="1">
      <c r="A68" s="18"/>
      <c r="B68" s="19" t="s">
        <v>13</v>
      </c>
      <c r="C68" s="19"/>
      <c r="D68" s="20"/>
      <c r="E68" s="36">
        <f aca="true" t="shared" si="4" ref="E68:Q68">SUM(E5:E67)</f>
        <v>466541592021.3899</v>
      </c>
      <c r="F68" s="36">
        <f t="shared" si="4"/>
        <v>352178544327.05005</v>
      </c>
      <c r="G68" s="36">
        <f t="shared" si="4"/>
        <v>1150102413.9</v>
      </c>
      <c r="H68" s="36">
        <f t="shared" si="4"/>
        <v>114771083355.55997</v>
      </c>
      <c r="I68" s="36">
        <f t="shared" si="4"/>
        <v>29847517411.139984</v>
      </c>
      <c r="J68" s="36">
        <f t="shared" si="4"/>
        <v>44333939037.679985</v>
      </c>
      <c r="K68" s="36">
        <f t="shared" si="4"/>
        <v>1354767655.2800004</v>
      </c>
      <c r="L68" s="36">
        <f t="shared" si="4"/>
        <v>14796369215.189991</v>
      </c>
      <c r="M68" s="36">
        <f t="shared" si="4"/>
        <v>122212575.25</v>
      </c>
      <c r="N68" s="36">
        <f t="shared" si="4"/>
        <v>394286253.99999994</v>
      </c>
      <c r="O68" s="36">
        <f t="shared" si="4"/>
        <v>618624924.11</v>
      </c>
      <c r="P68" s="36">
        <f t="shared" si="4"/>
        <v>495460780477.28015</v>
      </c>
      <c r="Q68" s="36">
        <f t="shared" si="4"/>
        <v>495460780477.28015</v>
      </c>
      <c r="T68" s="24"/>
      <c r="U68" s="25"/>
    </row>
    <row r="69" spans="1:21" s="13" customFormat="1" ht="9">
      <c r="A69" s="14"/>
      <c r="B69" s="15" t="s">
        <v>16</v>
      </c>
      <c r="C69" s="15"/>
      <c r="D69" s="16"/>
      <c r="E69" s="37">
        <f aca="true" t="shared" si="5" ref="E69:Q69">E68-E21-E22</f>
        <v>14094411483.239868</v>
      </c>
      <c r="F69" s="37">
        <f t="shared" si="5"/>
        <v>9072396199.850037</v>
      </c>
      <c r="G69" s="37">
        <f t="shared" si="5"/>
        <v>19921580.23000002</v>
      </c>
      <c r="H69" s="37">
        <f t="shared" si="5"/>
        <v>3239699729.8099627</v>
      </c>
      <c r="I69" s="37">
        <f t="shared" si="5"/>
        <v>1119453525.8199854</v>
      </c>
      <c r="J69" s="37">
        <f t="shared" si="5"/>
        <v>3878975208.149987</v>
      </c>
      <c r="K69" s="37">
        <f t="shared" si="5"/>
        <v>3644033.4800003814</v>
      </c>
      <c r="L69" s="37">
        <f t="shared" si="5"/>
        <v>913941070.8499917</v>
      </c>
      <c r="M69" s="37">
        <f t="shared" si="5"/>
        <v>8620513.059999999</v>
      </c>
      <c r="N69" s="37">
        <f t="shared" si="5"/>
        <v>24928389.009999957</v>
      </c>
      <c r="O69" s="37">
        <f t="shared" si="5"/>
        <v>369694374.35</v>
      </c>
      <c r="P69" s="37">
        <f t="shared" si="5"/>
        <v>14869001453.890127</v>
      </c>
      <c r="Q69" s="37">
        <f t="shared" si="5"/>
        <v>14869001453.890127</v>
      </c>
      <c r="U69" s="22"/>
    </row>
    <row r="70" spans="1:17" ht="12">
      <c r="A70" s="14"/>
      <c r="B70" s="15" t="s">
        <v>149</v>
      </c>
      <c r="D70" s="16"/>
      <c r="E70" s="37">
        <f>E21+E22</f>
        <v>452447180538.15</v>
      </c>
      <c r="F70" s="37">
        <f aca="true" t="shared" si="6" ref="F70:Q70">F21+F22</f>
        <v>343106148127.2</v>
      </c>
      <c r="G70" s="37">
        <f t="shared" si="6"/>
        <v>1130180833.67</v>
      </c>
      <c r="H70" s="37">
        <f t="shared" si="6"/>
        <v>111531383625.75</v>
      </c>
      <c r="I70" s="37">
        <f t="shared" si="6"/>
        <v>28728063885.32</v>
      </c>
      <c r="J70" s="37">
        <f t="shared" si="6"/>
        <v>40454963829.53</v>
      </c>
      <c r="K70" s="37">
        <f t="shared" si="6"/>
        <v>1351123621.8</v>
      </c>
      <c r="L70" s="37">
        <f t="shared" si="6"/>
        <v>13882428144.34</v>
      </c>
      <c r="M70" s="37">
        <f t="shared" si="6"/>
        <v>113592062.19</v>
      </c>
      <c r="N70" s="37">
        <f t="shared" si="6"/>
        <v>369357864.99</v>
      </c>
      <c r="O70" s="37">
        <f t="shared" si="6"/>
        <v>248930549.76</v>
      </c>
      <c r="P70" s="37">
        <f t="shared" si="6"/>
        <v>480591779023.39</v>
      </c>
      <c r="Q70" s="37">
        <f t="shared" si="6"/>
        <v>480591779023.39</v>
      </c>
    </row>
    <row r="71" spans="1:21" s="9" customFormat="1" ht="9.75">
      <c r="A71" s="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U71" s="6"/>
    </row>
    <row r="72" spans="1:21" s="9" customFormat="1" ht="19.5" customHeight="1">
      <c r="A72" s="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U72" s="6"/>
    </row>
    <row r="73" spans="4:8" ht="12">
      <c r="D73" s="1" t="s">
        <v>151</v>
      </c>
      <c r="E73" s="3"/>
      <c r="F73" s="3"/>
      <c r="H73" s="9"/>
    </row>
    <row r="74" spans="4:6" ht="12">
      <c r="D74" s="1" t="s">
        <v>152</v>
      </c>
      <c r="E74" s="3"/>
      <c r="F74" s="3"/>
    </row>
    <row r="75" spans="5:10" ht="12">
      <c r="E75" s="10"/>
      <c r="I75" s="10"/>
      <c r="J75" s="9"/>
    </row>
    <row r="76" spans="5:17" ht="12">
      <c r="E76" s="10">
        <v>466541592021.3899</v>
      </c>
      <c r="F76" s="1">
        <v>352178544327.05005</v>
      </c>
      <c r="G76" s="1">
        <v>1150102413.9</v>
      </c>
      <c r="H76" s="1">
        <v>114771083355.55997</v>
      </c>
      <c r="I76" s="10">
        <v>29847517411.139984</v>
      </c>
      <c r="J76" s="1">
        <v>44333939037.679985</v>
      </c>
      <c r="K76" s="1">
        <v>1354767655.2800004</v>
      </c>
      <c r="L76" s="1">
        <v>14796369215.189991</v>
      </c>
      <c r="M76" s="1">
        <v>122212575.25</v>
      </c>
      <c r="N76" s="1">
        <v>394286253.99999994</v>
      </c>
      <c r="O76" s="1">
        <v>618624924.11</v>
      </c>
      <c r="P76" s="1">
        <v>495460780477.28015</v>
      </c>
      <c r="Q76" s="1">
        <v>495460780477.28015</v>
      </c>
    </row>
    <row r="77" spans="5:17" ht="12">
      <c r="E77" s="9">
        <v>14094411483.239868</v>
      </c>
      <c r="F77" s="1">
        <v>9072396199.850037</v>
      </c>
      <c r="G77" s="1">
        <v>19921580.23000002</v>
      </c>
      <c r="H77" s="1">
        <v>3239699729.8099627</v>
      </c>
      <c r="I77" s="10">
        <v>1119453525.8199854</v>
      </c>
      <c r="J77" s="1">
        <v>3878975208.149987</v>
      </c>
      <c r="K77" s="1">
        <v>3644033.4800003814</v>
      </c>
      <c r="L77" s="1">
        <v>913941070.8499917</v>
      </c>
      <c r="M77" s="1">
        <v>8620513.059999999</v>
      </c>
      <c r="N77" s="1">
        <v>24928389.009999957</v>
      </c>
      <c r="O77" s="1">
        <v>369694374.35</v>
      </c>
      <c r="P77" s="1">
        <v>14869001453.890127</v>
      </c>
      <c r="Q77" s="1">
        <v>14869001453.890127</v>
      </c>
    </row>
    <row r="78" spans="5:8" ht="12">
      <c r="E78" s="12"/>
      <c r="H78" s="11"/>
    </row>
    <row r="79" ht="12">
      <c r="I79" s="10"/>
    </row>
    <row r="80" spans="5:17" ht="12">
      <c r="E80" s="11">
        <f>E68-E76</f>
        <v>0</v>
      </c>
      <c r="F80" s="1">
        <f aca="true" t="shared" si="7" ref="F80:Q80">F68-F76</f>
        <v>0</v>
      </c>
      <c r="G80" s="1">
        <f t="shared" si="7"/>
        <v>0</v>
      </c>
      <c r="H80" s="1">
        <f t="shared" si="7"/>
        <v>0</v>
      </c>
      <c r="I80" s="1">
        <f t="shared" si="7"/>
        <v>0</v>
      </c>
      <c r="J80" s="1">
        <f t="shared" si="7"/>
        <v>0</v>
      </c>
      <c r="K80" s="1">
        <f t="shared" si="7"/>
        <v>0</v>
      </c>
      <c r="L80" s="1">
        <f t="shared" si="7"/>
        <v>0</v>
      </c>
      <c r="M80" s="1">
        <f t="shared" si="7"/>
        <v>0</v>
      </c>
      <c r="N80" s="1">
        <f t="shared" si="7"/>
        <v>0</v>
      </c>
      <c r="O80" s="1">
        <f t="shared" si="7"/>
        <v>0</v>
      </c>
      <c r="P80" s="1">
        <f t="shared" si="7"/>
        <v>0</v>
      </c>
      <c r="Q80" s="1">
        <f t="shared" si="7"/>
        <v>0</v>
      </c>
    </row>
    <row r="81" spans="5:17" ht="12">
      <c r="E81" s="48">
        <f>E77-E69</f>
        <v>0</v>
      </c>
      <c r="F81" s="1">
        <f aca="true" t="shared" si="8" ref="F81:Q81">F77-F69</f>
        <v>0</v>
      </c>
      <c r="G81" s="1">
        <f t="shared" si="8"/>
        <v>0</v>
      </c>
      <c r="H81" s="1">
        <f t="shared" si="8"/>
        <v>0</v>
      </c>
      <c r="I81" s="1">
        <f t="shared" si="8"/>
        <v>0</v>
      </c>
      <c r="J81" s="1">
        <f t="shared" si="8"/>
        <v>0</v>
      </c>
      <c r="K81" s="1">
        <f t="shared" si="8"/>
        <v>0</v>
      </c>
      <c r="L81" s="1">
        <f t="shared" si="8"/>
        <v>0</v>
      </c>
      <c r="M81" s="1">
        <f t="shared" si="8"/>
        <v>0</v>
      </c>
      <c r="N81" s="1">
        <f t="shared" si="8"/>
        <v>0</v>
      </c>
      <c r="O81" s="1">
        <f t="shared" si="8"/>
        <v>0</v>
      </c>
      <c r="P81" s="1">
        <f t="shared" si="8"/>
        <v>0</v>
      </c>
      <c r="Q81" s="1">
        <f t="shared" si="8"/>
        <v>0</v>
      </c>
    </row>
  </sheetData>
  <mergeCells count="10">
    <mergeCell ref="A3:A4"/>
    <mergeCell ref="M3:N3"/>
    <mergeCell ref="P3:Q3"/>
    <mergeCell ref="O3:O4"/>
    <mergeCell ref="B3:B4"/>
    <mergeCell ref="D3:D4"/>
    <mergeCell ref="E3:F3"/>
    <mergeCell ref="G3:H3"/>
    <mergeCell ref="I3:J3"/>
    <mergeCell ref="K3:L3"/>
  </mergeCells>
  <conditionalFormatting sqref="E5:Q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53" bottom="0.32" header="0.17" footer="0.17"/>
  <pageSetup horizontalDpi="600" verticalDpi="600" orientation="landscape" paperSize="9" scale="75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22016</cp:lastModifiedBy>
  <cp:lastPrinted>2010-02-11T07:20:42Z</cp:lastPrinted>
  <dcterms:created xsi:type="dcterms:W3CDTF">2004-04-14T14:07:04Z</dcterms:created>
  <dcterms:modified xsi:type="dcterms:W3CDTF">2010-02-11T07:20:51Z</dcterms:modified>
  <cp:category/>
  <cp:version/>
  <cp:contentType/>
  <cp:contentStatus/>
</cp:coreProperties>
</file>