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480" windowHeight="6255" tabRatio="701" activeTab="0"/>
  </bookViews>
  <sheets>
    <sheet name="4 кв. 2010" sheetId="1" r:id="rId1"/>
  </sheets>
  <definedNames>
    <definedName name="Data">'4 кв. 2010'!#REF!</definedName>
    <definedName name="Date">'4 кв. 2010'!$F$2</definedName>
    <definedName name="Delete1">'4 кв. 2010'!#REF!</definedName>
    <definedName name="Delete2">'4 кв. 2010'!#REF!</definedName>
    <definedName name="Title">'4 кв. 2010'!$C$1</definedName>
    <definedName name="Total">'4 кв. 2010'!$66:$66</definedName>
    <definedName name="WOGUK">'4 кв. 2010'!$67:$67</definedName>
    <definedName name="_xlnm.Print_Titles" localSheetId="0">'4 кв. 2010'!$2:$4</definedName>
    <definedName name="_xlnm.Print_Area" localSheetId="0">'4 кв. 2010'!$A$1:$P$72</definedName>
  </definedNames>
  <calcPr fullCalcOnLoad="1"/>
</workbook>
</file>

<file path=xl/sharedStrings.xml><?xml version="1.0" encoding="utf-8"?>
<sst xmlns="http://schemas.openxmlformats.org/spreadsheetml/2006/main" count="151" uniqueCount="137">
  <si>
    <t>за квартал</t>
  </si>
  <si>
    <t>перечислено в ПФР</t>
  </si>
  <si>
    <t>поступило из ПФР</t>
  </si>
  <si>
    <t>на начало квартала</t>
  </si>
  <si>
    <t>на начало года</t>
  </si>
  <si>
    <t>на конец квартала</t>
  </si>
  <si>
    <t>на конец года</t>
  </si>
  <si>
    <t>СЧА начальное</t>
  </si>
  <si>
    <t>СЧА конечное</t>
  </si>
  <si>
    <t>№ п/п</t>
  </si>
  <si>
    <t>с начала года</t>
  </si>
  <si>
    <t>вознаграждение за год</t>
  </si>
  <si>
    <t>номер договора ДУ</t>
  </si>
  <si>
    <t>ИТОГО</t>
  </si>
  <si>
    <t xml:space="preserve">доход от инвестирования </t>
  </si>
  <si>
    <t xml:space="preserve">расходы по инвестированию </t>
  </si>
  <si>
    <t>в т.ч. без учета активов ГУК</t>
  </si>
  <si>
    <t>рублей</t>
  </si>
  <si>
    <t>Формализованное наименование управляющей компании</t>
  </si>
  <si>
    <t>АГАНА УК</t>
  </si>
  <si>
    <t>22-03У028</t>
  </si>
  <si>
    <t>22-03У029</t>
  </si>
  <si>
    <t>АК БАРС КАПИТАЛ УК</t>
  </si>
  <si>
    <t>22-03У047</t>
  </si>
  <si>
    <t>АЛЕМАР УК</t>
  </si>
  <si>
    <t>22-03У050</t>
  </si>
  <si>
    <t>АЛЬФА-КАПИТАЛ УК</t>
  </si>
  <si>
    <t>22-03У017</t>
  </si>
  <si>
    <t>АЛЬЯНС РОСНО УК</t>
  </si>
  <si>
    <t>22-03У020</t>
  </si>
  <si>
    <t>22-03У021</t>
  </si>
  <si>
    <t>АНАЛИТИЧЕСКИЙ ЦЕНТР УК</t>
  </si>
  <si>
    <t>22-03У010</t>
  </si>
  <si>
    <t>АТОН-МЕНЕДЖМЕНТ УК</t>
  </si>
  <si>
    <t>22-03У025</t>
  </si>
  <si>
    <t>АФМ УК</t>
  </si>
  <si>
    <t>22-03У069</t>
  </si>
  <si>
    <t>БАЗИС-ИНВЕСТ УК</t>
  </si>
  <si>
    <t>22-03У060</t>
  </si>
  <si>
    <t>БИН ФИНАМ ГРУПП УК</t>
  </si>
  <si>
    <t>22-03У035</t>
  </si>
  <si>
    <t>БКС УК</t>
  </si>
  <si>
    <t>22-03У056</t>
  </si>
  <si>
    <t>22-03У057</t>
  </si>
  <si>
    <t>БФА УК</t>
  </si>
  <si>
    <t>22-03У055</t>
  </si>
  <si>
    <t>22-03У007</t>
  </si>
  <si>
    <t>ВЭБ УК</t>
  </si>
  <si>
    <t>22-03Г065</t>
  </si>
  <si>
    <t>22-09Г066</t>
  </si>
  <si>
    <t>ДОВЕРИЕ КАПИТАЛ УК</t>
  </si>
  <si>
    <t>22-03У030</t>
  </si>
  <si>
    <t>22-03У031</t>
  </si>
  <si>
    <t>22-03У032</t>
  </si>
  <si>
    <t>ДОСТОЯНИЕ УК</t>
  </si>
  <si>
    <t>22-03У052</t>
  </si>
  <si>
    <t>ЕРМАК УК</t>
  </si>
  <si>
    <t>22-03У016</t>
  </si>
  <si>
    <t>ИНВЕСТ ОФГ УК</t>
  </si>
  <si>
    <t>22-03У043</t>
  </si>
  <si>
    <t>ИНГОССТРАХ-ИНВЕСТИЦИИ УК</t>
  </si>
  <si>
    <t>22-03У033</t>
  </si>
  <si>
    <t>ИНТЕРФИН КАПИТАЛ УК</t>
  </si>
  <si>
    <t>22-03У058</t>
  </si>
  <si>
    <t>ИНТЕРФИНАНС УК</t>
  </si>
  <si>
    <t>22-03У018</t>
  </si>
  <si>
    <t>КАПИТАЛЪ УК</t>
  </si>
  <si>
    <t>22-03У019</t>
  </si>
  <si>
    <t>ЛИДЕР УК</t>
  </si>
  <si>
    <t>22-03У036</t>
  </si>
  <si>
    <t>МДМ УК</t>
  </si>
  <si>
    <t>22-03У044</t>
  </si>
  <si>
    <t>МЕТАЛЛИНВЕСТТРАСТ УК</t>
  </si>
  <si>
    <t>22-03У034</t>
  </si>
  <si>
    <t>МЕТРОПОЛЬ УК</t>
  </si>
  <si>
    <t>22-03У027</t>
  </si>
  <si>
    <t>МОНОМАХ УК</t>
  </si>
  <si>
    <t>22-03У011</t>
  </si>
  <si>
    <t>НАЦИОНАЛЬНАЯ УК</t>
  </si>
  <si>
    <t>22-03У002</t>
  </si>
  <si>
    <t>ОТКРЫТИЕ УК</t>
  </si>
  <si>
    <t>22-03У062</t>
  </si>
  <si>
    <t>ПАЛЛАДА УК</t>
  </si>
  <si>
    <t>22-03У037</t>
  </si>
  <si>
    <t>ПЕНСИОННАЯ СБЕРЕГАТЕЛЬНАЯ УК</t>
  </si>
  <si>
    <t>22-03У038</t>
  </si>
  <si>
    <t>ПЕНСИОННЫЙ РЕЗЕРВ УК</t>
  </si>
  <si>
    <t>22-03У048</t>
  </si>
  <si>
    <t>ПОРТФЕЛЬНЫЕ ИНВЕСТИЦИИ УК</t>
  </si>
  <si>
    <t>22-03У042</t>
  </si>
  <si>
    <t>ПРОМСВЯЗЬ УК</t>
  </si>
  <si>
    <t>22-03У061</t>
  </si>
  <si>
    <t>ПРОМЫШЛЕННЫЕ ТРАДИЦИИ УК</t>
  </si>
  <si>
    <t>22-03У012</t>
  </si>
  <si>
    <t>РЕГИОН ЭСМ УК</t>
  </si>
  <si>
    <t>22-03У023</t>
  </si>
  <si>
    <t>РЕГИОНГАЗФИНАНС УК</t>
  </si>
  <si>
    <t>22-03У003</t>
  </si>
  <si>
    <t>РН-ТРАСТ УК</t>
  </si>
  <si>
    <t>22-03У005</t>
  </si>
  <si>
    <t>РТК НПФ УК</t>
  </si>
  <si>
    <t>22-03У051</t>
  </si>
  <si>
    <t>РФЦ-КАПИТАЛ УК</t>
  </si>
  <si>
    <t>22-03У024</t>
  </si>
  <si>
    <t>СОЛИД МЕНЕДЖМЕНТ УК</t>
  </si>
  <si>
    <t>22-03У004</t>
  </si>
  <si>
    <t>ТКБ БНП ПАРИБА ИНВЕСТМЕНТ ПАРТНЕРС УК</t>
  </si>
  <si>
    <t>22-03У059</t>
  </si>
  <si>
    <t>ТРИНФИКО УК</t>
  </si>
  <si>
    <t>22-03У013</t>
  </si>
  <si>
    <t>22-03У014</t>
  </si>
  <si>
    <t>22-03У015</t>
  </si>
  <si>
    <t>ТРОЙКА ДИАЛОГ УК</t>
  </si>
  <si>
    <t>22-03У022</t>
  </si>
  <si>
    <t>УМ УК</t>
  </si>
  <si>
    <t>22-03У040</t>
  </si>
  <si>
    <t>УРАЛСИБ-УПРАВЛЕНИЕ КАПИТАЛОМ УК</t>
  </si>
  <si>
    <t>22-03У009</t>
  </si>
  <si>
    <t>УРАЛСИБ УК</t>
  </si>
  <si>
    <t>22-03У008</t>
  </si>
  <si>
    <t>УРАЛСИБ ЭССЕТ МЕНЕДЖМЕНТ УК</t>
  </si>
  <si>
    <t>22-03У054</t>
  </si>
  <si>
    <t>ФБ АВГУСТ УК</t>
  </si>
  <si>
    <t>22-03У068</t>
  </si>
  <si>
    <t>ФИНАМ МЕНЕДЖМЕНТ УК</t>
  </si>
  <si>
    <t>22-03У063</t>
  </si>
  <si>
    <t>ЦЕНТРАЛЬНАЯ УК</t>
  </si>
  <si>
    <t>22-03У049</t>
  </si>
  <si>
    <t>ЭНЕРГОКАПИТАЛ УК</t>
  </si>
  <si>
    <t>22-03У073</t>
  </si>
  <si>
    <t>ЯМАЛ УК</t>
  </si>
  <si>
    <t>22-03У026</t>
  </si>
  <si>
    <t>Начальник Департамента организации и контроля</t>
  </si>
  <si>
    <t>инвестиционных процессов</t>
  </si>
  <si>
    <t>С.Е. Фомичев</t>
  </si>
  <si>
    <t>Данные отчетов управляющих компаний об инвестировании средств пенсионных накоплений за IV квартал 2010 года</t>
  </si>
  <si>
    <t>ВТБ КАПИТАЛ УПРАВЛЕНИЕ АКТИВАМИ УК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</si>
</sst>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#,##0.00000"/>
    <numFmt numFmtId="166" formatCode="#,##0.00000_ ;[Red]\-#,##0.00000\ "/>
  </numFmts>
  <fonts count="1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b/>
      <sz val="7.5"/>
      <name val="Times New Roman"/>
      <family val="1"/>
    </font>
    <font>
      <sz val="7.5"/>
      <name val="Times New Roman"/>
      <family val="1"/>
    </font>
    <font>
      <b/>
      <sz val="7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6" fillId="0" borderId="0" xfId="0" applyFont="1" applyFill="1" applyAlignment="1">
      <alignment horizontal="center" vertical="top" wrapText="1"/>
    </xf>
    <xf numFmtId="0" fontId="9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165" fontId="6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8" fillId="0" borderId="1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/>
    </xf>
    <xf numFmtId="0" fontId="10" fillId="0" borderId="3" xfId="0" applyFont="1" applyFill="1" applyBorder="1" applyAlignment="1">
      <alignment/>
    </xf>
    <xf numFmtId="0" fontId="10" fillId="0" borderId="4" xfId="0" applyFont="1" applyFill="1" applyBorder="1" applyAlignment="1">
      <alignment/>
    </xf>
    <xf numFmtId="4" fontId="10" fillId="0" borderId="1" xfId="0" applyNumberFormat="1" applyFont="1" applyFill="1" applyBorder="1" applyAlignment="1">
      <alignment/>
    </xf>
    <xf numFmtId="164" fontId="10" fillId="0" borderId="1" xfId="0" applyNumberFormat="1" applyFont="1" applyFill="1" applyBorder="1" applyAlignment="1">
      <alignment/>
    </xf>
    <xf numFmtId="4" fontId="4" fillId="0" borderId="0" xfId="0" applyNumberFormat="1" applyFont="1" applyFill="1" applyAlignment="1">
      <alignment/>
    </xf>
    <xf numFmtId="0" fontId="6" fillId="0" borderId="0" xfId="0" applyFont="1" applyFill="1" applyAlignment="1">
      <alignment horizontal="center"/>
    </xf>
    <xf numFmtId="4" fontId="6" fillId="0" borderId="0" xfId="0" applyNumberFormat="1" applyFont="1" applyFill="1" applyAlignment="1">
      <alignment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4" fontId="11" fillId="0" borderId="0" xfId="0" applyNumberFormat="1" applyFont="1" applyFill="1" applyAlignment="1">
      <alignment/>
    </xf>
    <xf numFmtId="0" fontId="11" fillId="0" borderId="0" xfId="0" applyFont="1" applyFill="1" applyAlignment="1">
      <alignment horizontal="left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vertical="top"/>
    </xf>
    <xf numFmtId="0" fontId="6" fillId="0" borderId="1" xfId="0" applyFont="1" applyFill="1" applyBorder="1" applyAlignment="1">
      <alignment horizontal="center" vertical="top"/>
    </xf>
    <xf numFmtId="4" fontId="6" fillId="0" borderId="1" xfId="0" applyNumberFormat="1" applyFont="1" applyFill="1" applyBorder="1" applyAlignment="1">
      <alignment/>
    </xf>
    <xf numFmtId="0" fontId="6" fillId="0" borderId="1" xfId="0" applyFont="1" applyFill="1" applyBorder="1" applyAlignment="1">
      <alignment horizontal="right" vertical="center"/>
    </xf>
    <xf numFmtId="4" fontId="6" fillId="0" borderId="1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top" wrapText="1"/>
    </xf>
    <xf numFmtId="0" fontId="8" fillId="0" borderId="6" xfId="0" applyFont="1" applyFill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2">
    <dxf>
      <font>
        <color auto="1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T77"/>
  <sheetViews>
    <sheetView tabSelected="1" zoomScale="115" zoomScaleNormal="115" workbookViewId="0" topLeftCell="A1">
      <pane xSplit="3" ySplit="4" topLeftCell="D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D5" sqref="D5"/>
    </sheetView>
  </sheetViews>
  <sheetFormatPr defaultColWidth="9.00390625" defaultRowHeight="12.75"/>
  <cols>
    <col min="1" max="1" width="3.00390625" style="8" customWidth="1"/>
    <col min="2" max="2" width="23.75390625" style="9" customWidth="1"/>
    <col min="3" max="3" width="8.75390625" style="11" customWidth="1"/>
    <col min="4" max="5" width="12.75390625" style="9" customWidth="1"/>
    <col min="6" max="6" width="10.375" style="9" customWidth="1"/>
    <col min="7" max="7" width="12.75390625" style="9" customWidth="1"/>
    <col min="8" max="8" width="12.625" style="9" customWidth="1"/>
    <col min="9" max="9" width="12.00390625" style="9" customWidth="1"/>
    <col min="10" max="10" width="11.25390625" style="9" customWidth="1"/>
    <col min="11" max="11" width="11.875" style="9" customWidth="1"/>
    <col min="12" max="12" width="10.375" style="9" customWidth="1"/>
    <col min="13" max="13" width="10.125" style="9" customWidth="1"/>
    <col min="14" max="14" width="10.625" style="9" customWidth="1"/>
    <col min="15" max="16" width="12.75390625" style="9" customWidth="1"/>
    <col min="17" max="17" width="10.875" style="3" customWidth="1"/>
    <col min="18" max="18" width="10.625" style="3" customWidth="1"/>
    <col min="19" max="19" width="9.125" style="3" customWidth="1"/>
    <col min="20" max="20" width="11.25390625" style="4" customWidth="1"/>
    <col min="21" max="16384" width="9.125" style="9" customWidth="1"/>
  </cols>
  <sheetData>
    <row r="1" spans="3:13" ht="15.75">
      <c r="C1" s="23" t="s">
        <v>135</v>
      </c>
      <c r="M1" s="10"/>
    </row>
    <row r="2" spans="6:16" ht="12">
      <c r="F2" s="10"/>
      <c r="P2" s="12" t="s">
        <v>17</v>
      </c>
    </row>
    <row r="3" spans="1:19" s="2" customFormat="1" ht="24" customHeight="1">
      <c r="A3" s="35" t="s">
        <v>9</v>
      </c>
      <c r="B3" s="39" t="s">
        <v>18</v>
      </c>
      <c r="C3" s="35" t="s">
        <v>12</v>
      </c>
      <c r="D3" s="36" t="s">
        <v>7</v>
      </c>
      <c r="E3" s="36"/>
      <c r="F3" s="36" t="s">
        <v>2</v>
      </c>
      <c r="G3" s="36"/>
      <c r="H3" s="36" t="s">
        <v>14</v>
      </c>
      <c r="I3" s="36"/>
      <c r="J3" s="36" t="s">
        <v>1</v>
      </c>
      <c r="K3" s="36"/>
      <c r="L3" s="36" t="s">
        <v>15</v>
      </c>
      <c r="M3" s="36"/>
      <c r="N3" s="35" t="s">
        <v>11</v>
      </c>
      <c r="O3" s="37" t="s">
        <v>8</v>
      </c>
      <c r="P3" s="38"/>
      <c r="Q3" s="1"/>
      <c r="R3" s="1"/>
      <c r="S3" s="1"/>
    </row>
    <row r="4" spans="1:19" s="2" customFormat="1" ht="29.25" customHeight="1">
      <c r="A4" s="35"/>
      <c r="B4" s="40"/>
      <c r="C4" s="35"/>
      <c r="D4" s="13" t="s">
        <v>3</v>
      </c>
      <c r="E4" s="13" t="s">
        <v>4</v>
      </c>
      <c r="F4" s="13" t="s">
        <v>0</v>
      </c>
      <c r="G4" s="13" t="s">
        <v>10</v>
      </c>
      <c r="H4" s="13" t="s">
        <v>0</v>
      </c>
      <c r="I4" s="13" t="s">
        <v>10</v>
      </c>
      <c r="J4" s="13" t="s">
        <v>0</v>
      </c>
      <c r="K4" s="13" t="s">
        <v>10</v>
      </c>
      <c r="L4" s="13" t="s">
        <v>0</v>
      </c>
      <c r="M4" s="13" t="s">
        <v>10</v>
      </c>
      <c r="N4" s="35"/>
      <c r="O4" s="13" t="s">
        <v>5</v>
      </c>
      <c r="P4" s="13" t="s">
        <v>6</v>
      </c>
      <c r="Q4" s="1"/>
      <c r="R4" s="1"/>
      <c r="S4" s="1"/>
    </row>
    <row r="5" spans="1:16" ht="12">
      <c r="A5" s="26">
        <v>1</v>
      </c>
      <c r="B5" s="27" t="s">
        <v>19</v>
      </c>
      <c r="C5" s="28" t="s">
        <v>20</v>
      </c>
      <c r="D5" s="29">
        <v>9344688.63</v>
      </c>
      <c r="E5" s="29">
        <v>5815665.55</v>
      </c>
      <c r="F5" s="29">
        <v>44389</v>
      </c>
      <c r="G5" s="29">
        <v>4040577.31</v>
      </c>
      <c r="H5" s="29">
        <v>130633.21</v>
      </c>
      <c r="I5" s="29">
        <v>758258.34</v>
      </c>
      <c r="J5" s="29">
        <v>0</v>
      </c>
      <c r="K5" s="29">
        <v>1066979.7</v>
      </c>
      <c r="L5" s="29">
        <v>6591.64</v>
      </c>
      <c r="M5" s="29">
        <v>34402.3</v>
      </c>
      <c r="N5" s="29">
        <v>56869.38</v>
      </c>
      <c r="O5" s="29">
        <v>9456249.82</v>
      </c>
      <c r="P5" s="29">
        <v>9456249.82</v>
      </c>
    </row>
    <row r="6" spans="1:16" ht="12">
      <c r="A6" s="26">
        <f>A5+1</f>
        <v>2</v>
      </c>
      <c r="B6" s="27" t="s">
        <v>19</v>
      </c>
      <c r="C6" s="28" t="s">
        <v>21</v>
      </c>
      <c r="D6" s="29">
        <v>99788936.8</v>
      </c>
      <c r="E6" s="29">
        <v>60740831.34</v>
      </c>
      <c r="F6" s="29">
        <v>457911.29</v>
      </c>
      <c r="G6" s="29">
        <v>37244166.33</v>
      </c>
      <c r="H6" s="29">
        <v>12442282.31</v>
      </c>
      <c r="I6" s="29">
        <v>23543153.21</v>
      </c>
      <c r="J6" s="29">
        <v>62963.17</v>
      </c>
      <c r="K6" s="29">
        <v>8719580.27</v>
      </c>
      <c r="L6" s="29">
        <v>45178.32</v>
      </c>
      <c r="M6" s="29">
        <v>227581.7</v>
      </c>
      <c r="N6" s="29">
        <v>1765736.49</v>
      </c>
      <c r="O6" s="29">
        <v>110815252.42</v>
      </c>
      <c r="P6" s="29">
        <v>110815252.42</v>
      </c>
    </row>
    <row r="7" spans="1:16" ht="12">
      <c r="A7" s="26">
        <f aca="true" t="shared" si="0" ref="A7:A65">A6+1</f>
        <v>3</v>
      </c>
      <c r="B7" s="27" t="s">
        <v>22</v>
      </c>
      <c r="C7" s="28" t="s">
        <v>23</v>
      </c>
      <c r="D7" s="29">
        <v>1610692934.94</v>
      </c>
      <c r="E7" s="29">
        <v>1052336944.41</v>
      </c>
      <c r="F7" s="29">
        <v>1245739.82</v>
      </c>
      <c r="G7" s="29">
        <v>491906677.48</v>
      </c>
      <c r="H7" s="29">
        <v>72141031.14</v>
      </c>
      <c r="I7" s="29">
        <v>296159868.27</v>
      </c>
      <c r="J7" s="29">
        <v>1455962.14</v>
      </c>
      <c r="K7" s="29">
        <v>155692010.72</v>
      </c>
      <c r="L7" s="29">
        <v>1037124.49</v>
      </c>
      <c r="M7" s="29">
        <v>3124860.17</v>
      </c>
      <c r="N7" s="29">
        <v>29615986.83</v>
      </c>
      <c r="O7" s="29">
        <v>1651970632.44</v>
      </c>
      <c r="P7" s="29">
        <v>1651970632.44</v>
      </c>
    </row>
    <row r="8" spans="1:16" ht="12">
      <c r="A8" s="26">
        <f t="shared" si="0"/>
        <v>4</v>
      </c>
      <c r="B8" s="27" t="s">
        <v>24</v>
      </c>
      <c r="C8" s="28" t="s">
        <v>25</v>
      </c>
      <c r="D8" s="29">
        <v>57702452.01</v>
      </c>
      <c r="E8" s="29">
        <v>39238555.8</v>
      </c>
      <c r="F8" s="29">
        <v>175616</v>
      </c>
      <c r="G8" s="29">
        <v>19058014.73</v>
      </c>
      <c r="H8" s="29">
        <v>4294296.74</v>
      </c>
      <c r="I8" s="29">
        <v>8846516.14</v>
      </c>
      <c r="J8" s="29">
        <v>110446.36</v>
      </c>
      <c r="K8" s="29">
        <v>4970501.02</v>
      </c>
      <c r="L8" s="29">
        <v>26644.25</v>
      </c>
      <c r="M8" s="29">
        <v>137311.51</v>
      </c>
      <c r="N8" s="29">
        <v>884651.61</v>
      </c>
      <c r="O8" s="29">
        <v>61150622.53</v>
      </c>
      <c r="P8" s="29">
        <v>61150622.53</v>
      </c>
    </row>
    <row r="9" spans="1:16" ht="12">
      <c r="A9" s="26">
        <f t="shared" si="0"/>
        <v>5</v>
      </c>
      <c r="B9" s="27" t="s">
        <v>26</v>
      </c>
      <c r="C9" s="28" t="s">
        <v>27</v>
      </c>
      <c r="D9" s="29">
        <v>414528362.52</v>
      </c>
      <c r="E9" s="29">
        <v>294221339.6</v>
      </c>
      <c r="F9" s="29">
        <v>697990.07</v>
      </c>
      <c r="G9" s="29">
        <v>126156960.5</v>
      </c>
      <c r="H9" s="29">
        <v>25337858.68</v>
      </c>
      <c r="I9" s="29">
        <v>41258224.62</v>
      </c>
      <c r="J9" s="29">
        <v>328945.27</v>
      </c>
      <c r="K9" s="29">
        <v>20784933.13</v>
      </c>
      <c r="L9" s="29">
        <v>300101.16</v>
      </c>
      <c r="M9" s="29">
        <v>931592.21</v>
      </c>
      <c r="N9" s="29">
        <v>4125822.46</v>
      </c>
      <c r="O9" s="29">
        <v>435809342.38</v>
      </c>
      <c r="P9" s="29">
        <v>435809342.38</v>
      </c>
    </row>
    <row r="10" spans="1:16" ht="12">
      <c r="A10" s="26">
        <f t="shared" si="0"/>
        <v>6</v>
      </c>
      <c r="B10" s="27" t="s">
        <v>28</v>
      </c>
      <c r="C10" s="28" t="s">
        <v>29</v>
      </c>
      <c r="D10" s="29">
        <v>39511244.5</v>
      </c>
      <c r="E10" s="29">
        <v>25875828.16</v>
      </c>
      <c r="F10" s="29">
        <v>26300</v>
      </c>
      <c r="G10" s="29">
        <v>10891680.27</v>
      </c>
      <c r="H10" s="29">
        <v>3089775.07</v>
      </c>
      <c r="I10" s="29">
        <v>7048820.29</v>
      </c>
      <c r="J10" s="29">
        <v>39756.51</v>
      </c>
      <c r="K10" s="29">
        <v>1165135.35</v>
      </c>
      <c r="L10" s="29">
        <v>37811.2</v>
      </c>
      <c r="M10" s="29">
        <v>101441.51</v>
      </c>
      <c r="N10" s="29">
        <v>634393.83</v>
      </c>
      <c r="O10" s="29">
        <v>41915358.03</v>
      </c>
      <c r="P10" s="29">
        <v>41915358.03</v>
      </c>
    </row>
    <row r="11" spans="1:16" ht="12">
      <c r="A11" s="26">
        <f t="shared" si="0"/>
        <v>7</v>
      </c>
      <c r="B11" s="27" t="s">
        <v>28</v>
      </c>
      <c r="C11" s="28" t="s">
        <v>30</v>
      </c>
      <c r="D11" s="29">
        <v>2278203.24</v>
      </c>
      <c r="E11" s="29">
        <v>1402072.91</v>
      </c>
      <c r="F11" s="29">
        <v>0</v>
      </c>
      <c r="G11" s="29">
        <v>713474.59</v>
      </c>
      <c r="H11" s="29">
        <v>52639.74</v>
      </c>
      <c r="I11" s="29">
        <v>238596.26</v>
      </c>
      <c r="J11" s="29">
        <v>0</v>
      </c>
      <c r="K11" s="29">
        <v>6493.35</v>
      </c>
      <c r="L11" s="29">
        <v>6451.1</v>
      </c>
      <c r="M11" s="29">
        <v>23258.53</v>
      </c>
      <c r="N11" s="29">
        <v>21473.66</v>
      </c>
      <c r="O11" s="29">
        <v>2313567.07</v>
      </c>
      <c r="P11" s="29">
        <v>2313567.07</v>
      </c>
    </row>
    <row r="12" spans="1:16" ht="12">
      <c r="A12" s="26">
        <f t="shared" si="0"/>
        <v>8</v>
      </c>
      <c r="B12" s="27" t="s">
        <v>31</v>
      </c>
      <c r="C12" s="28" t="s">
        <v>32</v>
      </c>
      <c r="D12" s="29">
        <v>18213869.93</v>
      </c>
      <c r="E12" s="29">
        <v>13811443.66</v>
      </c>
      <c r="F12" s="29">
        <v>62250</v>
      </c>
      <c r="G12" s="29">
        <v>4530060.54</v>
      </c>
      <c r="H12" s="29">
        <v>709376.82</v>
      </c>
      <c r="I12" s="29">
        <v>3085899.6</v>
      </c>
      <c r="J12" s="29">
        <v>11252.23</v>
      </c>
      <c r="K12" s="29">
        <v>2414882.43</v>
      </c>
      <c r="L12" s="29">
        <v>18244.72</v>
      </c>
      <c r="M12" s="29">
        <v>56521.57</v>
      </c>
      <c r="N12" s="29">
        <v>293160.46</v>
      </c>
      <c r="O12" s="29">
        <v>18662839.34</v>
      </c>
      <c r="P12" s="29">
        <v>18662839.34</v>
      </c>
    </row>
    <row r="13" spans="1:16" ht="12">
      <c r="A13" s="26">
        <f t="shared" si="0"/>
        <v>9</v>
      </c>
      <c r="B13" s="27" t="s">
        <v>33</v>
      </c>
      <c r="C13" s="28" t="s">
        <v>34</v>
      </c>
      <c r="D13" s="29">
        <v>345309583.39</v>
      </c>
      <c r="E13" s="29">
        <v>243178653.99</v>
      </c>
      <c r="F13" s="29">
        <v>252245.35</v>
      </c>
      <c r="G13" s="29">
        <v>92526507.05</v>
      </c>
      <c r="H13" s="29">
        <v>6182238.21</v>
      </c>
      <c r="I13" s="29">
        <v>38724963.11</v>
      </c>
      <c r="J13" s="29">
        <v>271006.31</v>
      </c>
      <c r="K13" s="29">
        <v>22698071.93</v>
      </c>
      <c r="L13" s="29">
        <v>164903.38</v>
      </c>
      <c r="M13" s="29">
        <v>423894.96</v>
      </c>
      <c r="N13" s="29">
        <v>3795046.38</v>
      </c>
      <c r="O13" s="29">
        <v>347513110.88</v>
      </c>
      <c r="P13" s="29">
        <v>347513110.88</v>
      </c>
    </row>
    <row r="14" spans="1:16" ht="12">
      <c r="A14" s="26">
        <f t="shared" si="0"/>
        <v>10</v>
      </c>
      <c r="B14" s="27" t="s">
        <v>35</v>
      </c>
      <c r="C14" s="28" t="s">
        <v>36</v>
      </c>
      <c r="D14" s="29">
        <v>61.09</v>
      </c>
      <c r="E14" s="29">
        <v>0</v>
      </c>
      <c r="F14" s="29">
        <v>0</v>
      </c>
      <c r="G14" s="29">
        <v>61.09</v>
      </c>
      <c r="H14" s="29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v>61.09</v>
      </c>
      <c r="P14" s="29">
        <v>61.09</v>
      </c>
    </row>
    <row r="15" spans="1:16" ht="12">
      <c r="A15" s="26">
        <f t="shared" si="0"/>
        <v>11</v>
      </c>
      <c r="B15" s="27" t="s">
        <v>37</v>
      </c>
      <c r="C15" s="28" t="s">
        <v>38</v>
      </c>
      <c r="D15" s="29">
        <v>11058611.96</v>
      </c>
      <c r="E15" s="29">
        <v>7274575.14</v>
      </c>
      <c r="F15" s="29">
        <v>3600</v>
      </c>
      <c r="G15" s="29">
        <v>2669408.66</v>
      </c>
      <c r="H15" s="29">
        <v>202151.9</v>
      </c>
      <c r="I15" s="29">
        <v>1654277.37</v>
      </c>
      <c r="J15" s="29">
        <v>0</v>
      </c>
      <c r="K15" s="29">
        <v>293376.36</v>
      </c>
      <c r="L15" s="29">
        <v>13265.62</v>
      </c>
      <c r="M15" s="29">
        <v>53786.57</v>
      </c>
      <c r="N15" s="29">
        <v>165427.74</v>
      </c>
      <c r="O15" s="29">
        <v>11085670.5</v>
      </c>
      <c r="P15" s="29">
        <v>11085670.5</v>
      </c>
    </row>
    <row r="16" spans="1:16" ht="12">
      <c r="A16" s="26">
        <f t="shared" si="0"/>
        <v>12</v>
      </c>
      <c r="B16" s="27" t="s">
        <v>39</v>
      </c>
      <c r="C16" s="28" t="s">
        <v>40</v>
      </c>
      <c r="D16" s="29">
        <v>278118064.22</v>
      </c>
      <c r="E16" s="29">
        <v>217682541.51</v>
      </c>
      <c r="F16" s="29">
        <v>39100</v>
      </c>
      <c r="G16" s="29">
        <v>78846586.63</v>
      </c>
      <c r="H16" s="29">
        <v>7049208.91</v>
      </c>
      <c r="I16" s="29">
        <v>30169364.36</v>
      </c>
      <c r="J16" s="29">
        <v>115185.83</v>
      </c>
      <c r="K16" s="29">
        <v>41289827.24</v>
      </c>
      <c r="L16" s="29">
        <v>120580.41</v>
      </c>
      <c r="M16" s="29">
        <v>438058.37</v>
      </c>
      <c r="N16" s="29">
        <v>3016936.44</v>
      </c>
      <c r="O16" s="29">
        <v>281953670.45</v>
      </c>
      <c r="P16" s="29">
        <v>281953670.45</v>
      </c>
    </row>
    <row r="17" spans="1:16" ht="12">
      <c r="A17" s="26">
        <f t="shared" si="0"/>
        <v>13</v>
      </c>
      <c r="B17" s="27" t="s">
        <v>41</v>
      </c>
      <c r="C17" s="28" t="s">
        <v>42</v>
      </c>
      <c r="D17" s="29">
        <v>273024149.73</v>
      </c>
      <c r="E17" s="29">
        <v>175912431.33</v>
      </c>
      <c r="F17" s="29">
        <v>375985.75</v>
      </c>
      <c r="G17" s="29">
        <v>81072026.09</v>
      </c>
      <c r="H17" s="29">
        <v>17422921.73</v>
      </c>
      <c r="I17" s="29">
        <v>46576020.99</v>
      </c>
      <c r="J17" s="29">
        <v>69924.3</v>
      </c>
      <c r="K17" s="29">
        <v>12528611.93</v>
      </c>
      <c r="L17" s="29">
        <v>141089.08</v>
      </c>
      <c r="M17" s="29">
        <v>419822.65</v>
      </c>
      <c r="N17" s="29">
        <v>3726081.68</v>
      </c>
      <c r="O17" s="29">
        <v>286885962.15</v>
      </c>
      <c r="P17" s="29">
        <v>286885962.15</v>
      </c>
    </row>
    <row r="18" spans="1:17" ht="12">
      <c r="A18" s="26">
        <f t="shared" si="0"/>
        <v>14</v>
      </c>
      <c r="B18" s="27" t="s">
        <v>41</v>
      </c>
      <c r="C18" s="28" t="s">
        <v>43</v>
      </c>
      <c r="D18" s="29">
        <v>23953274.67</v>
      </c>
      <c r="E18" s="29">
        <v>14935309.53</v>
      </c>
      <c r="F18" s="29">
        <v>17664.36</v>
      </c>
      <c r="G18" s="29">
        <v>7399920.04</v>
      </c>
      <c r="H18" s="29">
        <v>815761.89</v>
      </c>
      <c r="I18" s="29">
        <v>3325280.28</v>
      </c>
      <c r="J18" s="29">
        <v>1586.96</v>
      </c>
      <c r="K18" s="29">
        <v>820067.68</v>
      </c>
      <c r="L18" s="29">
        <v>16928.11</v>
      </c>
      <c r="M18" s="29">
        <v>72256.32</v>
      </c>
      <c r="N18" s="29">
        <v>266022.42</v>
      </c>
      <c r="O18" s="29">
        <v>24502163.43</v>
      </c>
      <c r="P18" s="29">
        <v>24502163.43</v>
      </c>
      <c r="Q18" s="21"/>
    </row>
    <row r="19" spans="1:16" ht="12">
      <c r="A19" s="26">
        <f t="shared" si="0"/>
        <v>15</v>
      </c>
      <c r="B19" s="27" t="s">
        <v>44</v>
      </c>
      <c r="C19" s="28" t="s">
        <v>45</v>
      </c>
      <c r="D19" s="29">
        <v>633258373.4</v>
      </c>
      <c r="E19" s="29">
        <v>466005762.6</v>
      </c>
      <c r="F19" s="29">
        <v>302412</v>
      </c>
      <c r="G19" s="29">
        <v>155611714.95</v>
      </c>
      <c r="H19" s="29">
        <v>13580501.73</v>
      </c>
      <c r="I19" s="29">
        <v>57780849.08</v>
      </c>
      <c r="J19" s="29">
        <v>397524.09</v>
      </c>
      <c r="K19" s="29">
        <v>32111333.4</v>
      </c>
      <c r="L19" s="29">
        <v>307621.85</v>
      </c>
      <c r="M19" s="29">
        <v>850852.04</v>
      </c>
      <c r="N19" s="29">
        <v>5055824.29</v>
      </c>
      <c r="O19" s="29">
        <v>641380316.9</v>
      </c>
      <c r="P19" s="29">
        <v>641380316.9</v>
      </c>
    </row>
    <row r="20" spans="1:16" ht="23.25" customHeight="1">
      <c r="A20" s="33">
        <f t="shared" si="0"/>
        <v>16</v>
      </c>
      <c r="B20" s="32" t="s">
        <v>136</v>
      </c>
      <c r="C20" s="30" t="s">
        <v>46</v>
      </c>
      <c r="D20" s="31">
        <v>277358567.78</v>
      </c>
      <c r="E20" s="31">
        <v>183124559.2</v>
      </c>
      <c r="F20" s="31">
        <v>756982.53</v>
      </c>
      <c r="G20" s="31">
        <v>72141029.49</v>
      </c>
      <c r="H20" s="31">
        <v>11210153.44</v>
      </c>
      <c r="I20" s="31">
        <v>49835583.2</v>
      </c>
      <c r="J20" s="31">
        <v>73603.22</v>
      </c>
      <c r="K20" s="31">
        <v>15188913.71</v>
      </c>
      <c r="L20" s="31">
        <v>266069.02</v>
      </c>
      <c r="M20" s="31">
        <v>926226.67</v>
      </c>
      <c r="N20" s="31">
        <v>4983558.32</v>
      </c>
      <c r="O20" s="31">
        <v>284002473.19</v>
      </c>
      <c r="P20" s="31">
        <v>284002473.19</v>
      </c>
    </row>
    <row r="21" spans="1:16" ht="12">
      <c r="A21" s="26">
        <f t="shared" si="0"/>
        <v>17</v>
      </c>
      <c r="B21" s="27" t="s">
        <v>47</v>
      </c>
      <c r="C21" s="28" t="s">
        <v>48</v>
      </c>
      <c r="D21" s="29">
        <v>730985399702.3</v>
      </c>
      <c r="E21" s="29">
        <v>479827163030.65</v>
      </c>
      <c r="F21" s="29">
        <v>365341538.28</v>
      </c>
      <c r="G21" s="29">
        <v>241106592942.26</v>
      </c>
      <c r="H21" s="29">
        <v>9661021316.74</v>
      </c>
      <c r="I21" s="29">
        <v>48804118887.21</v>
      </c>
      <c r="J21" s="29">
        <v>3029767758.28</v>
      </c>
      <c r="K21" s="29">
        <v>31337071649.58</v>
      </c>
      <c r="L21" s="29">
        <v>160569122.33</v>
      </c>
      <c r="M21" s="29">
        <v>579377533.83</v>
      </c>
      <c r="N21" s="29">
        <v>277402130.4</v>
      </c>
      <c r="O21" s="29">
        <v>737544023546.31</v>
      </c>
      <c r="P21" s="29">
        <v>737544023546.31</v>
      </c>
    </row>
    <row r="22" spans="1:16" ht="12">
      <c r="A22" s="26">
        <f t="shared" si="0"/>
        <v>18</v>
      </c>
      <c r="B22" s="27" t="s">
        <v>47</v>
      </c>
      <c r="C22" s="28" t="s">
        <v>49</v>
      </c>
      <c r="D22" s="29">
        <v>2372759570.85</v>
      </c>
      <c r="E22" s="29">
        <v>764615992.74</v>
      </c>
      <c r="F22" s="29">
        <v>10647528.99</v>
      </c>
      <c r="G22" s="29">
        <v>1563179904.63</v>
      </c>
      <c r="H22" s="29">
        <v>17321137.31</v>
      </c>
      <c r="I22" s="29">
        <v>112816085.92</v>
      </c>
      <c r="J22" s="29">
        <v>1060082.27</v>
      </c>
      <c r="K22" s="29">
        <v>39135094.12</v>
      </c>
      <c r="L22" s="29">
        <v>1230728.55</v>
      </c>
      <c r="M22" s="29">
        <v>3039462.84</v>
      </c>
      <c r="N22" s="29">
        <v>1602032.79</v>
      </c>
      <c r="O22" s="29">
        <v>2396835393.54</v>
      </c>
      <c r="P22" s="29">
        <v>2396835393.54</v>
      </c>
    </row>
    <row r="23" spans="1:16" ht="12">
      <c r="A23" s="26">
        <f t="shared" si="0"/>
        <v>19</v>
      </c>
      <c r="B23" s="27" t="s">
        <v>50</v>
      </c>
      <c r="C23" s="28" t="s">
        <v>51</v>
      </c>
      <c r="D23" s="29">
        <v>14429919.65</v>
      </c>
      <c r="E23" s="29">
        <v>11079602.14</v>
      </c>
      <c r="F23" s="29">
        <v>46150</v>
      </c>
      <c r="G23" s="29">
        <v>3555633.17</v>
      </c>
      <c r="H23" s="29">
        <v>605312.42</v>
      </c>
      <c r="I23" s="29">
        <v>1656750.2</v>
      </c>
      <c r="J23" s="29">
        <v>16014.48</v>
      </c>
      <c r="K23" s="29">
        <v>1167637</v>
      </c>
      <c r="L23" s="29">
        <v>9170.48</v>
      </c>
      <c r="M23" s="29">
        <v>68151.4</v>
      </c>
      <c r="N23" s="29">
        <v>165675.02</v>
      </c>
      <c r="O23" s="29">
        <v>14890522.09</v>
      </c>
      <c r="P23" s="29">
        <v>14890522.09</v>
      </c>
    </row>
    <row r="24" spans="1:16" ht="12">
      <c r="A24" s="26">
        <f t="shared" si="0"/>
        <v>20</v>
      </c>
      <c r="B24" s="27" t="s">
        <v>50</v>
      </c>
      <c r="C24" s="28" t="s">
        <v>52</v>
      </c>
      <c r="D24" s="29">
        <v>2407106.46</v>
      </c>
      <c r="E24" s="29">
        <v>2133538.77</v>
      </c>
      <c r="F24" s="29">
        <v>3000</v>
      </c>
      <c r="G24" s="29">
        <v>413000.47</v>
      </c>
      <c r="H24" s="29">
        <v>38716.77</v>
      </c>
      <c r="I24" s="29">
        <v>211753.16</v>
      </c>
      <c r="J24" s="29">
        <v>0</v>
      </c>
      <c r="K24" s="29">
        <v>297281.32</v>
      </c>
      <c r="L24" s="29">
        <v>4402.88</v>
      </c>
      <c r="M24" s="29">
        <v>16590.73</v>
      </c>
      <c r="N24" s="29">
        <v>21175.32</v>
      </c>
      <c r="O24" s="29">
        <v>2423245.03</v>
      </c>
      <c r="P24" s="29">
        <v>2423245.03</v>
      </c>
    </row>
    <row r="25" spans="1:16" ht="12">
      <c r="A25" s="26">
        <f t="shared" si="0"/>
        <v>21</v>
      </c>
      <c r="B25" s="27" t="s">
        <v>50</v>
      </c>
      <c r="C25" s="28" t="s">
        <v>53</v>
      </c>
      <c r="D25" s="29">
        <v>73843014.53</v>
      </c>
      <c r="E25" s="29">
        <v>53915381.14</v>
      </c>
      <c r="F25" s="29">
        <v>153092</v>
      </c>
      <c r="G25" s="29">
        <v>23202947.24</v>
      </c>
      <c r="H25" s="29">
        <v>3308124.71</v>
      </c>
      <c r="I25" s="29">
        <v>8044017.69</v>
      </c>
      <c r="J25" s="29">
        <v>45327</v>
      </c>
      <c r="K25" s="29">
        <v>7560729.98</v>
      </c>
      <c r="L25" s="29">
        <v>33386.07</v>
      </c>
      <c r="M25" s="29">
        <v>376097.92</v>
      </c>
      <c r="N25" s="29">
        <v>804401.77</v>
      </c>
      <c r="O25" s="29">
        <v>76421116.4</v>
      </c>
      <c r="P25" s="29">
        <v>76421116.4</v>
      </c>
    </row>
    <row r="26" spans="1:16" ht="12">
      <c r="A26" s="26">
        <f t="shared" si="0"/>
        <v>22</v>
      </c>
      <c r="B26" s="27" t="s">
        <v>54</v>
      </c>
      <c r="C26" s="28" t="s">
        <v>55</v>
      </c>
      <c r="D26" s="29">
        <v>61244476.06</v>
      </c>
      <c r="E26" s="29">
        <v>43661062.4</v>
      </c>
      <c r="F26" s="29">
        <v>64296</v>
      </c>
      <c r="G26" s="29">
        <v>16910945.21</v>
      </c>
      <c r="H26" s="29">
        <v>3955940.27</v>
      </c>
      <c r="I26" s="29">
        <v>8950352.92</v>
      </c>
      <c r="J26" s="29">
        <v>36932.18</v>
      </c>
      <c r="K26" s="29">
        <v>4188056.56</v>
      </c>
      <c r="L26" s="29">
        <v>68011.68</v>
      </c>
      <c r="M26" s="29">
        <v>174535.5</v>
      </c>
      <c r="N26" s="29">
        <v>895035.29</v>
      </c>
      <c r="O26" s="29">
        <v>64264733.18</v>
      </c>
      <c r="P26" s="29">
        <v>64264733.18</v>
      </c>
    </row>
    <row r="27" spans="1:16" ht="12">
      <c r="A27" s="26">
        <f t="shared" si="0"/>
        <v>23</v>
      </c>
      <c r="B27" s="27" t="s">
        <v>56</v>
      </c>
      <c r="C27" s="28" t="s">
        <v>57</v>
      </c>
      <c r="D27" s="29">
        <v>46490450.96</v>
      </c>
      <c r="E27" s="29">
        <v>30314317.17</v>
      </c>
      <c r="F27" s="29">
        <v>113425.51</v>
      </c>
      <c r="G27" s="29">
        <v>11804309.21</v>
      </c>
      <c r="H27" s="29">
        <v>2816033.04</v>
      </c>
      <c r="I27" s="29">
        <v>10108861.06</v>
      </c>
      <c r="J27" s="29">
        <v>3439.92</v>
      </c>
      <c r="K27" s="29">
        <v>2707459.45</v>
      </c>
      <c r="L27" s="29">
        <v>38041.89</v>
      </c>
      <c r="M27" s="29">
        <v>141600.29</v>
      </c>
      <c r="N27" s="29">
        <v>1010886.11</v>
      </c>
      <c r="O27" s="29">
        <v>48367541.59</v>
      </c>
      <c r="P27" s="29">
        <v>48367541.59</v>
      </c>
    </row>
    <row r="28" spans="1:16" ht="12">
      <c r="A28" s="26">
        <f t="shared" si="0"/>
        <v>24</v>
      </c>
      <c r="B28" s="27" t="s">
        <v>58</v>
      </c>
      <c r="C28" s="28" t="s">
        <v>59</v>
      </c>
      <c r="D28" s="29">
        <v>45189660.36</v>
      </c>
      <c r="E28" s="29">
        <v>31272359.11</v>
      </c>
      <c r="F28" s="29">
        <v>65270</v>
      </c>
      <c r="G28" s="29">
        <v>10777780.28</v>
      </c>
      <c r="H28" s="29">
        <v>1667506.01</v>
      </c>
      <c r="I28" s="29">
        <v>6299008.13</v>
      </c>
      <c r="J28" s="29">
        <v>29711.85</v>
      </c>
      <c r="K28" s="29">
        <v>1398676.48</v>
      </c>
      <c r="L28" s="29">
        <v>22295.71</v>
      </c>
      <c r="M28" s="29">
        <v>80042.23</v>
      </c>
      <c r="N28" s="29">
        <v>629900.81</v>
      </c>
      <c r="O28" s="29">
        <v>46240528</v>
      </c>
      <c r="P28" s="29">
        <v>46240528</v>
      </c>
    </row>
    <row r="29" spans="1:16" ht="12">
      <c r="A29" s="26">
        <f t="shared" si="0"/>
        <v>25</v>
      </c>
      <c r="B29" s="27" t="s">
        <v>60</v>
      </c>
      <c r="C29" s="28" t="s">
        <v>61</v>
      </c>
      <c r="D29" s="29">
        <v>54926077.68</v>
      </c>
      <c r="E29" s="29">
        <v>38450784.44</v>
      </c>
      <c r="F29" s="29">
        <v>32805</v>
      </c>
      <c r="G29" s="29">
        <v>13923919.23</v>
      </c>
      <c r="H29" s="29">
        <v>1190627.01</v>
      </c>
      <c r="I29" s="29">
        <v>6304168.46</v>
      </c>
      <c r="J29" s="29">
        <v>66243.47</v>
      </c>
      <c r="K29" s="29">
        <v>2499873.7</v>
      </c>
      <c r="L29" s="29">
        <v>70414.2</v>
      </c>
      <c r="M29" s="29">
        <v>166146.41</v>
      </c>
      <c r="N29" s="29">
        <v>630416.85</v>
      </c>
      <c r="O29" s="29">
        <v>55382435.17</v>
      </c>
      <c r="P29" s="29">
        <v>55382435.17</v>
      </c>
    </row>
    <row r="30" spans="1:16" ht="12">
      <c r="A30" s="26">
        <f t="shared" si="0"/>
        <v>26</v>
      </c>
      <c r="B30" s="27" t="s">
        <v>62</v>
      </c>
      <c r="C30" s="28" t="s">
        <v>63</v>
      </c>
      <c r="D30" s="29">
        <v>28536057.89</v>
      </c>
      <c r="E30" s="29">
        <v>19611023.84</v>
      </c>
      <c r="F30" s="29">
        <v>12900</v>
      </c>
      <c r="G30" s="29">
        <v>6904741.76</v>
      </c>
      <c r="H30" s="29">
        <v>1399868.98</v>
      </c>
      <c r="I30" s="29">
        <v>5324953.49</v>
      </c>
      <c r="J30" s="29">
        <v>48621.69</v>
      </c>
      <c r="K30" s="29">
        <v>1879904.04</v>
      </c>
      <c r="L30" s="29">
        <v>16681.94</v>
      </c>
      <c r="M30" s="29">
        <v>77291.81</v>
      </c>
      <c r="N30" s="29">
        <v>531962.85</v>
      </c>
      <c r="O30" s="29">
        <v>29351560.39</v>
      </c>
      <c r="P30" s="29">
        <v>29351560.39</v>
      </c>
    </row>
    <row r="31" spans="1:16" ht="12">
      <c r="A31" s="26">
        <f t="shared" si="0"/>
        <v>27</v>
      </c>
      <c r="B31" s="27" t="s">
        <v>64</v>
      </c>
      <c r="C31" s="28" t="s">
        <v>65</v>
      </c>
      <c r="D31" s="29">
        <v>6182608.74</v>
      </c>
      <c r="E31" s="29">
        <v>4241957.63</v>
      </c>
      <c r="F31" s="29">
        <v>36920</v>
      </c>
      <c r="G31" s="29">
        <v>1892366.52</v>
      </c>
      <c r="H31" s="29">
        <v>264925.6</v>
      </c>
      <c r="I31" s="29">
        <v>782679.41</v>
      </c>
      <c r="J31" s="29">
        <v>1396.49</v>
      </c>
      <c r="K31" s="29">
        <v>407309.54</v>
      </c>
      <c r="L31" s="29">
        <v>11331.21</v>
      </c>
      <c r="M31" s="29">
        <v>37967.38</v>
      </c>
      <c r="N31" s="29">
        <v>78267.94</v>
      </c>
      <c r="O31" s="29">
        <v>6393458.7</v>
      </c>
      <c r="P31" s="29">
        <v>6393458.7</v>
      </c>
    </row>
    <row r="32" spans="1:16" ht="12">
      <c r="A32" s="26">
        <f t="shared" si="0"/>
        <v>28</v>
      </c>
      <c r="B32" s="27" t="s">
        <v>66</v>
      </c>
      <c r="C32" s="28" t="s">
        <v>67</v>
      </c>
      <c r="D32" s="29">
        <v>1128837961.13</v>
      </c>
      <c r="E32" s="29">
        <v>837829266.79</v>
      </c>
      <c r="F32" s="29">
        <v>1700982.29</v>
      </c>
      <c r="G32" s="29">
        <v>277992663.17</v>
      </c>
      <c r="H32" s="29">
        <v>55132107.4</v>
      </c>
      <c r="I32" s="29">
        <v>142537157.95</v>
      </c>
      <c r="J32" s="29">
        <v>1326153.44</v>
      </c>
      <c r="K32" s="29">
        <v>73126366.33</v>
      </c>
      <c r="L32" s="29">
        <v>637330.85</v>
      </c>
      <c r="M32" s="29">
        <v>1525155.05</v>
      </c>
      <c r="N32" s="29">
        <v>12828344.22</v>
      </c>
      <c r="O32" s="29">
        <v>1170879222.31</v>
      </c>
      <c r="P32" s="29">
        <v>1170879222.31</v>
      </c>
    </row>
    <row r="33" spans="1:16" ht="12">
      <c r="A33" s="26">
        <f t="shared" si="0"/>
        <v>29</v>
      </c>
      <c r="B33" s="27" t="s">
        <v>68</v>
      </c>
      <c r="C33" s="28" t="s">
        <v>69</v>
      </c>
      <c r="D33" s="29">
        <v>288647419.23</v>
      </c>
      <c r="E33" s="29">
        <v>219878726.68</v>
      </c>
      <c r="F33" s="29">
        <v>385219.72</v>
      </c>
      <c r="G33" s="29">
        <v>64362227.51</v>
      </c>
      <c r="H33" s="29">
        <v>9209035.09</v>
      </c>
      <c r="I33" s="29">
        <v>34888392.42</v>
      </c>
      <c r="J33" s="29">
        <v>275965.57</v>
      </c>
      <c r="K33" s="29">
        <v>20646771.2</v>
      </c>
      <c r="L33" s="29">
        <v>199648.49</v>
      </c>
      <c r="M33" s="29">
        <v>716515.43</v>
      </c>
      <c r="N33" s="29">
        <v>3488839.24</v>
      </c>
      <c r="O33" s="29">
        <v>294277220.74</v>
      </c>
      <c r="P33" s="29">
        <v>294277220.74</v>
      </c>
    </row>
    <row r="34" spans="1:16" ht="12">
      <c r="A34" s="26">
        <f t="shared" si="0"/>
        <v>30</v>
      </c>
      <c r="B34" s="27" t="s">
        <v>70</v>
      </c>
      <c r="C34" s="28" t="s">
        <v>71</v>
      </c>
      <c r="D34" s="29">
        <v>109786333.6</v>
      </c>
      <c r="E34" s="29">
        <v>91170714.24</v>
      </c>
      <c r="F34" s="29">
        <v>20927.75</v>
      </c>
      <c r="G34" s="29">
        <v>25560812.25</v>
      </c>
      <c r="H34" s="29">
        <v>6606012.45</v>
      </c>
      <c r="I34" s="29">
        <v>20247534.58</v>
      </c>
      <c r="J34" s="29">
        <v>34873.97</v>
      </c>
      <c r="K34" s="29">
        <v>20337652.15</v>
      </c>
      <c r="L34" s="29">
        <v>83367.08</v>
      </c>
      <c r="M34" s="29">
        <v>346376.17</v>
      </c>
      <c r="N34" s="29">
        <v>2024753.46</v>
      </c>
      <c r="O34" s="29">
        <v>114270279.29</v>
      </c>
      <c r="P34" s="29">
        <v>114270279.29</v>
      </c>
    </row>
    <row r="35" spans="1:16" ht="12">
      <c r="A35" s="26">
        <f t="shared" si="0"/>
        <v>31</v>
      </c>
      <c r="B35" s="27" t="s">
        <v>72</v>
      </c>
      <c r="C35" s="28" t="s">
        <v>73</v>
      </c>
      <c r="D35" s="29">
        <v>238007205.35</v>
      </c>
      <c r="E35" s="29">
        <v>156766573.26</v>
      </c>
      <c r="F35" s="29">
        <v>1193249</v>
      </c>
      <c r="G35" s="29">
        <v>110335800.14</v>
      </c>
      <c r="H35" s="29">
        <v>16839492.73</v>
      </c>
      <c r="I35" s="29">
        <v>31937415.89</v>
      </c>
      <c r="J35" s="29">
        <v>175696.91</v>
      </c>
      <c r="K35" s="29">
        <v>42740653.65</v>
      </c>
      <c r="L35" s="29">
        <v>290097.65</v>
      </c>
      <c r="M35" s="29">
        <v>724983.12</v>
      </c>
      <c r="N35" s="29">
        <v>3193741.59</v>
      </c>
      <c r="O35" s="29">
        <v>252380410.93</v>
      </c>
      <c r="P35" s="29">
        <v>252380410.93</v>
      </c>
    </row>
    <row r="36" spans="1:16" ht="12">
      <c r="A36" s="26">
        <f t="shared" si="0"/>
        <v>32</v>
      </c>
      <c r="B36" s="27" t="s">
        <v>74</v>
      </c>
      <c r="C36" s="28" t="s">
        <v>75</v>
      </c>
      <c r="D36" s="29">
        <v>34954285.88</v>
      </c>
      <c r="E36" s="29">
        <v>22084784.52</v>
      </c>
      <c r="F36" s="29">
        <v>54138</v>
      </c>
      <c r="G36" s="29">
        <v>10620550.03</v>
      </c>
      <c r="H36" s="29">
        <v>2810122.89</v>
      </c>
      <c r="I36" s="29">
        <v>6665945.67</v>
      </c>
      <c r="J36" s="29">
        <v>26837.93</v>
      </c>
      <c r="K36" s="29">
        <v>1546102.64</v>
      </c>
      <c r="L36" s="29">
        <v>16946.73</v>
      </c>
      <c r="M36" s="29">
        <v>50415.47</v>
      </c>
      <c r="N36" s="29">
        <v>666594.57</v>
      </c>
      <c r="O36" s="29">
        <v>37108167.54</v>
      </c>
      <c r="P36" s="29">
        <v>37108167.54</v>
      </c>
    </row>
    <row r="37" spans="1:16" ht="12">
      <c r="A37" s="26">
        <f t="shared" si="0"/>
        <v>33</v>
      </c>
      <c r="B37" s="27" t="s">
        <v>76</v>
      </c>
      <c r="C37" s="28" t="s">
        <v>77</v>
      </c>
      <c r="D37" s="29">
        <v>24576972.47</v>
      </c>
      <c r="E37" s="29">
        <v>15819776.18</v>
      </c>
      <c r="F37" s="29">
        <v>82529.12</v>
      </c>
      <c r="G37" s="29">
        <v>6262004.93</v>
      </c>
      <c r="H37" s="29">
        <v>2663291.54</v>
      </c>
      <c r="I37" s="29">
        <v>7300911.67</v>
      </c>
      <c r="J37" s="29">
        <v>48478.32</v>
      </c>
      <c r="K37" s="29">
        <v>2058889.29</v>
      </c>
      <c r="L37" s="29">
        <v>27515.95</v>
      </c>
      <c r="M37" s="29">
        <v>77004.63</v>
      </c>
      <c r="N37" s="29">
        <v>730091.17</v>
      </c>
      <c r="O37" s="29">
        <v>26516707.69</v>
      </c>
      <c r="P37" s="29">
        <v>26516707.69</v>
      </c>
    </row>
    <row r="38" spans="1:16" ht="12">
      <c r="A38" s="26">
        <f t="shared" si="0"/>
        <v>34</v>
      </c>
      <c r="B38" s="27" t="s">
        <v>78</v>
      </c>
      <c r="C38" s="28" t="s">
        <v>79</v>
      </c>
      <c r="D38" s="29">
        <v>15122591.98</v>
      </c>
      <c r="E38" s="29">
        <v>10163094.78</v>
      </c>
      <c r="F38" s="29">
        <v>10000</v>
      </c>
      <c r="G38" s="29">
        <v>4248747.08</v>
      </c>
      <c r="H38" s="29">
        <v>476100.48</v>
      </c>
      <c r="I38" s="29">
        <v>2021514.14</v>
      </c>
      <c r="J38" s="29">
        <v>18026.28</v>
      </c>
      <c r="K38" s="29">
        <v>796943.02</v>
      </c>
      <c r="L38" s="29">
        <v>12968.67</v>
      </c>
      <c r="M38" s="29">
        <v>58715.47</v>
      </c>
      <c r="N38" s="29">
        <v>202151.41</v>
      </c>
      <c r="O38" s="29">
        <v>15375546.1</v>
      </c>
      <c r="P38" s="29">
        <v>15375546.1</v>
      </c>
    </row>
    <row r="39" spans="1:16" ht="12">
      <c r="A39" s="26">
        <f t="shared" si="0"/>
        <v>35</v>
      </c>
      <c r="B39" s="27" t="s">
        <v>80</v>
      </c>
      <c r="C39" s="28" t="s">
        <v>81</v>
      </c>
      <c r="D39" s="29">
        <v>81984990.37</v>
      </c>
      <c r="E39" s="29">
        <v>33152007.23</v>
      </c>
      <c r="F39" s="29">
        <v>517388.2</v>
      </c>
      <c r="G39" s="29">
        <v>42623879.23</v>
      </c>
      <c r="H39" s="29">
        <v>1467871.58</v>
      </c>
      <c r="I39" s="29">
        <v>10428991.48</v>
      </c>
      <c r="J39" s="29">
        <v>0</v>
      </c>
      <c r="K39" s="29">
        <v>2011752.48</v>
      </c>
      <c r="L39" s="29">
        <v>151961.23</v>
      </c>
      <c r="M39" s="29">
        <v>374836.54</v>
      </c>
      <c r="N39" s="29">
        <v>1042899.15</v>
      </c>
      <c r="O39" s="29">
        <v>82775389.77</v>
      </c>
      <c r="P39" s="29">
        <v>82775389.77</v>
      </c>
    </row>
    <row r="40" spans="1:16" ht="12">
      <c r="A40" s="26">
        <f t="shared" si="0"/>
        <v>36</v>
      </c>
      <c r="B40" s="27" t="s">
        <v>82</v>
      </c>
      <c r="C40" s="28" t="s">
        <v>83</v>
      </c>
      <c r="D40" s="29">
        <v>37601421.91</v>
      </c>
      <c r="E40" s="29">
        <v>27126726.37</v>
      </c>
      <c r="F40" s="29">
        <v>15411</v>
      </c>
      <c r="G40" s="29">
        <v>9262117.71</v>
      </c>
      <c r="H40" s="29">
        <v>1648852.56</v>
      </c>
      <c r="I40" s="29">
        <v>4931384.64</v>
      </c>
      <c r="J40" s="29">
        <v>4828.51</v>
      </c>
      <c r="K40" s="29">
        <v>1899796.05</v>
      </c>
      <c r="L40" s="29">
        <v>109279.94</v>
      </c>
      <c r="M40" s="29">
        <v>268855.65</v>
      </c>
      <c r="N40" s="29">
        <v>493138.46</v>
      </c>
      <c r="O40" s="29">
        <v>38658438.56</v>
      </c>
      <c r="P40" s="29">
        <v>38658438.56</v>
      </c>
    </row>
    <row r="41" spans="1:16" ht="12">
      <c r="A41" s="26">
        <f t="shared" si="0"/>
        <v>37</v>
      </c>
      <c r="B41" s="27" t="s">
        <v>84</v>
      </c>
      <c r="C41" s="28" t="s">
        <v>85</v>
      </c>
      <c r="D41" s="29">
        <v>96235526.36</v>
      </c>
      <c r="E41" s="29">
        <v>68517487.2</v>
      </c>
      <c r="F41" s="29">
        <v>114207.35</v>
      </c>
      <c r="G41" s="29">
        <v>24118193.69</v>
      </c>
      <c r="H41" s="29">
        <v>2372285.96</v>
      </c>
      <c r="I41" s="29">
        <v>12480625</v>
      </c>
      <c r="J41" s="29">
        <v>151418.24</v>
      </c>
      <c r="K41" s="29">
        <v>6325289.21</v>
      </c>
      <c r="L41" s="29">
        <v>45184.79</v>
      </c>
      <c r="M41" s="29">
        <v>265600.04</v>
      </c>
      <c r="N41" s="29">
        <v>1248062.5</v>
      </c>
      <c r="O41" s="29">
        <v>97277354.14</v>
      </c>
      <c r="P41" s="29">
        <v>97277354.14</v>
      </c>
    </row>
    <row r="42" spans="1:16" ht="12">
      <c r="A42" s="26">
        <f t="shared" si="0"/>
        <v>38</v>
      </c>
      <c r="B42" s="27" t="s">
        <v>86</v>
      </c>
      <c r="C42" s="28" t="s">
        <v>87</v>
      </c>
      <c r="D42" s="29">
        <v>3415310987.76</v>
      </c>
      <c r="E42" s="29">
        <v>2310592104.65</v>
      </c>
      <c r="F42" s="29">
        <v>882961.97</v>
      </c>
      <c r="G42" s="29">
        <v>1024705147.86</v>
      </c>
      <c r="H42" s="29">
        <v>175358819.96</v>
      </c>
      <c r="I42" s="29">
        <v>484335925.5</v>
      </c>
      <c r="J42" s="29">
        <v>3349789.95</v>
      </c>
      <c r="K42" s="29">
        <v>227596786.67</v>
      </c>
      <c r="L42" s="29">
        <v>1364174.7</v>
      </c>
      <c r="M42" s="29">
        <v>5197586.3</v>
      </c>
      <c r="N42" s="29">
        <v>48433592.55</v>
      </c>
      <c r="O42" s="29">
        <v>3538405212.49</v>
      </c>
      <c r="P42" s="29">
        <v>3538405212.49</v>
      </c>
    </row>
    <row r="43" spans="1:16" ht="12">
      <c r="A43" s="26">
        <f t="shared" si="0"/>
        <v>39</v>
      </c>
      <c r="B43" s="27" t="s">
        <v>88</v>
      </c>
      <c r="C43" s="28" t="s">
        <v>89</v>
      </c>
      <c r="D43" s="29">
        <v>201380280.28</v>
      </c>
      <c r="E43" s="29">
        <v>129847334.75</v>
      </c>
      <c r="F43" s="29">
        <v>125062.68</v>
      </c>
      <c r="G43" s="29">
        <v>58520453.3</v>
      </c>
      <c r="H43" s="29">
        <v>5150335.33</v>
      </c>
      <c r="I43" s="29">
        <v>25940334.15</v>
      </c>
      <c r="J43" s="29">
        <v>110988.31</v>
      </c>
      <c r="K43" s="29">
        <v>7387506.87</v>
      </c>
      <c r="L43" s="29">
        <v>71676.15</v>
      </c>
      <c r="M43" s="29">
        <v>447601.5</v>
      </c>
      <c r="N43" s="29">
        <v>2594033.42</v>
      </c>
      <c r="O43" s="29">
        <v>203878980.41</v>
      </c>
      <c r="P43" s="29">
        <v>203878980.41</v>
      </c>
    </row>
    <row r="44" spans="1:16" ht="12">
      <c r="A44" s="26">
        <f t="shared" si="0"/>
        <v>40</v>
      </c>
      <c r="B44" s="27" t="s">
        <v>90</v>
      </c>
      <c r="C44" s="28" t="s">
        <v>91</v>
      </c>
      <c r="D44" s="29">
        <v>103064852.99</v>
      </c>
      <c r="E44" s="29">
        <v>76474726.59</v>
      </c>
      <c r="F44" s="29">
        <v>146458.04</v>
      </c>
      <c r="G44" s="29">
        <v>27296838.36</v>
      </c>
      <c r="H44" s="29">
        <v>3147092.61</v>
      </c>
      <c r="I44" s="29">
        <v>11267826.57</v>
      </c>
      <c r="J44" s="29">
        <v>4286.89</v>
      </c>
      <c r="K44" s="29">
        <v>8478237.71</v>
      </c>
      <c r="L44" s="29">
        <v>63171.93</v>
      </c>
      <c r="M44" s="29">
        <v>270208.99</v>
      </c>
      <c r="N44" s="29">
        <v>1014104.39</v>
      </c>
      <c r="O44" s="29">
        <v>105276840.43</v>
      </c>
      <c r="P44" s="29">
        <v>105276840.43</v>
      </c>
    </row>
    <row r="45" spans="1:16" ht="12">
      <c r="A45" s="26">
        <f t="shared" si="0"/>
        <v>41</v>
      </c>
      <c r="B45" s="27" t="s">
        <v>92</v>
      </c>
      <c r="C45" s="28" t="s">
        <v>93</v>
      </c>
      <c r="D45" s="29">
        <v>59028867.3</v>
      </c>
      <c r="E45" s="29">
        <v>37995508.48</v>
      </c>
      <c r="F45" s="29">
        <v>6468</v>
      </c>
      <c r="G45" s="29">
        <v>18758574.85</v>
      </c>
      <c r="H45" s="29">
        <v>1973960.87</v>
      </c>
      <c r="I45" s="29">
        <v>6501405</v>
      </c>
      <c r="J45" s="29">
        <v>55648.57</v>
      </c>
      <c r="K45" s="29">
        <v>2229258.84</v>
      </c>
      <c r="L45" s="29">
        <v>32092.29</v>
      </c>
      <c r="M45" s="29">
        <v>104674.18</v>
      </c>
      <c r="N45" s="29">
        <v>650140.5</v>
      </c>
      <c r="O45" s="29">
        <v>60271414.81</v>
      </c>
      <c r="P45" s="29">
        <v>60271414.81</v>
      </c>
    </row>
    <row r="46" spans="1:16" ht="12">
      <c r="A46" s="26">
        <f t="shared" si="0"/>
        <v>42</v>
      </c>
      <c r="B46" s="27" t="s">
        <v>94</v>
      </c>
      <c r="C46" s="28" t="s">
        <v>95</v>
      </c>
      <c r="D46" s="29">
        <v>39158510.85</v>
      </c>
      <c r="E46" s="29">
        <v>28276822.32</v>
      </c>
      <c r="F46" s="29">
        <v>23300</v>
      </c>
      <c r="G46" s="29">
        <v>9585810.36</v>
      </c>
      <c r="H46" s="29">
        <v>1431311.5</v>
      </c>
      <c r="I46" s="29">
        <v>4646566.39</v>
      </c>
      <c r="J46" s="29">
        <v>12075.3</v>
      </c>
      <c r="K46" s="29">
        <v>1866599.26</v>
      </c>
      <c r="L46" s="29">
        <v>80008.9</v>
      </c>
      <c r="M46" s="29">
        <v>121561.66</v>
      </c>
      <c r="N46" s="29">
        <v>464656.64</v>
      </c>
      <c r="O46" s="29">
        <v>40056381.51</v>
      </c>
      <c r="P46" s="29">
        <v>40056381.51</v>
      </c>
    </row>
    <row r="47" spans="1:16" ht="12">
      <c r="A47" s="26">
        <f t="shared" si="0"/>
        <v>43</v>
      </c>
      <c r="B47" s="27" t="s">
        <v>96</v>
      </c>
      <c r="C47" s="28" t="s">
        <v>97</v>
      </c>
      <c r="D47" s="29">
        <v>142883436.65</v>
      </c>
      <c r="E47" s="29">
        <v>100948033.9</v>
      </c>
      <c r="F47" s="29">
        <v>325709</v>
      </c>
      <c r="G47" s="29">
        <v>38591848.99</v>
      </c>
      <c r="H47" s="29">
        <v>2830985.97</v>
      </c>
      <c r="I47" s="29">
        <v>15559519.25</v>
      </c>
      <c r="J47" s="29">
        <v>74254.04</v>
      </c>
      <c r="K47" s="29">
        <v>8933929.21</v>
      </c>
      <c r="L47" s="29">
        <v>47726.94</v>
      </c>
      <c r="M47" s="29">
        <v>247322.29</v>
      </c>
      <c r="N47" s="29">
        <v>1555951.93</v>
      </c>
      <c r="O47" s="29">
        <v>144362198.71</v>
      </c>
      <c r="P47" s="29">
        <v>144362198.71</v>
      </c>
    </row>
    <row r="48" spans="1:16" ht="12">
      <c r="A48" s="26">
        <f t="shared" si="0"/>
        <v>44</v>
      </c>
      <c r="B48" s="27" t="s">
        <v>98</v>
      </c>
      <c r="C48" s="28" t="s">
        <v>99</v>
      </c>
      <c r="D48" s="29">
        <v>661127457.85</v>
      </c>
      <c r="E48" s="29">
        <v>494033687.69</v>
      </c>
      <c r="F48" s="29">
        <v>129286</v>
      </c>
      <c r="G48" s="29">
        <v>119324775.66</v>
      </c>
      <c r="H48" s="29">
        <v>5922364.96</v>
      </c>
      <c r="I48" s="29">
        <v>69685875.51</v>
      </c>
      <c r="J48" s="29">
        <v>1012921.62</v>
      </c>
      <c r="K48" s="29">
        <v>15936122.47</v>
      </c>
      <c r="L48" s="29">
        <v>856073.07</v>
      </c>
      <c r="M48" s="29">
        <v>1798102.27</v>
      </c>
      <c r="N48" s="29">
        <v>6271728.8</v>
      </c>
      <c r="O48" s="29">
        <v>659038385.32</v>
      </c>
      <c r="P48" s="29">
        <v>659038385.32</v>
      </c>
    </row>
    <row r="49" spans="1:16" ht="12">
      <c r="A49" s="26">
        <f t="shared" si="0"/>
        <v>45</v>
      </c>
      <c r="B49" s="27" t="s">
        <v>100</v>
      </c>
      <c r="C49" s="28" t="s">
        <v>101</v>
      </c>
      <c r="D49" s="29">
        <v>5244513.87</v>
      </c>
      <c r="E49" s="29">
        <v>3535549.63</v>
      </c>
      <c r="F49" s="29">
        <v>11500</v>
      </c>
      <c r="G49" s="29">
        <v>1682592.36</v>
      </c>
      <c r="H49" s="29">
        <v>146199.72</v>
      </c>
      <c r="I49" s="29">
        <v>534513.41</v>
      </c>
      <c r="J49" s="29">
        <v>0</v>
      </c>
      <c r="K49" s="29">
        <v>287629.97</v>
      </c>
      <c r="L49" s="29">
        <v>19476.51</v>
      </c>
      <c r="M49" s="29">
        <v>82288.35</v>
      </c>
      <c r="N49" s="29">
        <v>5345.13</v>
      </c>
      <c r="O49" s="29">
        <v>5410163.49</v>
      </c>
      <c r="P49" s="29">
        <v>5410163.49</v>
      </c>
    </row>
    <row r="50" spans="1:16" ht="12">
      <c r="A50" s="26">
        <f t="shared" si="0"/>
        <v>46</v>
      </c>
      <c r="B50" s="27" t="s">
        <v>102</v>
      </c>
      <c r="C50" s="28" t="s">
        <v>103</v>
      </c>
      <c r="D50" s="29">
        <v>773871867.41</v>
      </c>
      <c r="E50" s="29">
        <v>554756926.93</v>
      </c>
      <c r="F50" s="29">
        <v>195900</v>
      </c>
      <c r="G50" s="29">
        <v>158696909.46</v>
      </c>
      <c r="H50" s="29">
        <v>91598620.76</v>
      </c>
      <c r="I50" s="29">
        <v>182012686.46</v>
      </c>
      <c r="J50" s="29">
        <v>1321958.5</v>
      </c>
      <c r="K50" s="29">
        <v>30434947.12</v>
      </c>
      <c r="L50" s="29">
        <v>382303.14</v>
      </c>
      <c r="M50" s="29">
        <v>1069449.2</v>
      </c>
      <c r="N50" s="29">
        <v>12740888.05</v>
      </c>
      <c r="O50" s="29">
        <v>851221238.48</v>
      </c>
      <c r="P50" s="29">
        <v>851221238.48</v>
      </c>
    </row>
    <row r="51" spans="1:16" ht="12">
      <c r="A51" s="26">
        <f t="shared" si="0"/>
        <v>47</v>
      </c>
      <c r="B51" s="27" t="s">
        <v>104</v>
      </c>
      <c r="C51" s="28" t="s">
        <v>105</v>
      </c>
      <c r="D51" s="29">
        <v>1023895225.83</v>
      </c>
      <c r="E51" s="29">
        <v>862877043.57</v>
      </c>
      <c r="F51" s="29">
        <v>1477339.01</v>
      </c>
      <c r="G51" s="29">
        <v>285599610.51</v>
      </c>
      <c r="H51" s="29">
        <v>54669179.32</v>
      </c>
      <c r="I51" s="29">
        <v>232801720.06</v>
      </c>
      <c r="J51" s="29">
        <v>1056974.04</v>
      </c>
      <c r="K51" s="29">
        <v>300100566.09</v>
      </c>
      <c r="L51" s="29">
        <v>375797.14</v>
      </c>
      <c r="M51" s="29">
        <v>2568835.07</v>
      </c>
      <c r="N51" s="29">
        <v>23280172.01</v>
      </c>
      <c r="O51" s="29">
        <v>1055328800.97</v>
      </c>
      <c r="P51" s="29">
        <v>1055328800.97</v>
      </c>
    </row>
    <row r="52" spans="1:16" ht="21">
      <c r="A52" s="33">
        <f t="shared" si="0"/>
        <v>48</v>
      </c>
      <c r="B52" s="32" t="s">
        <v>106</v>
      </c>
      <c r="C52" s="33" t="s">
        <v>107</v>
      </c>
      <c r="D52" s="34">
        <v>252045754.93</v>
      </c>
      <c r="E52" s="34">
        <v>171131438.25</v>
      </c>
      <c r="F52" s="34">
        <v>249908.37</v>
      </c>
      <c r="G52" s="34">
        <v>82630285.87</v>
      </c>
      <c r="H52" s="34">
        <v>14458610.95</v>
      </c>
      <c r="I52" s="34">
        <v>40174016.16</v>
      </c>
      <c r="J52" s="34">
        <v>152794.35</v>
      </c>
      <c r="K52" s="34">
        <v>26983370.16</v>
      </c>
      <c r="L52" s="34">
        <v>137005.92</v>
      </c>
      <c r="M52" s="34">
        <v>487896.14</v>
      </c>
      <c r="N52" s="34">
        <v>3314356.33</v>
      </c>
      <c r="O52" s="34">
        <v>263150117.65</v>
      </c>
      <c r="P52" s="34">
        <v>263150117.65</v>
      </c>
    </row>
    <row r="53" spans="1:16" ht="12">
      <c r="A53" s="26">
        <f t="shared" si="0"/>
        <v>49</v>
      </c>
      <c r="B53" s="27" t="s">
        <v>108</v>
      </c>
      <c r="C53" s="28" t="s">
        <v>109</v>
      </c>
      <c r="D53" s="29">
        <v>19264402.3</v>
      </c>
      <c r="E53" s="29">
        <v>6741553.81</v>
      </c>
      <c r="F53" s="29">
        <v>171457.86</v>
      </c>
      <c r="G53" s="29">
        <v>12168427.08</v>
      </c>
      <c r="H53" s="29">
        <v>910193.5</v>
      </c>
      <c r="I53" s="29">
        <v>1917665.44</v>
      </c>
      <c r="J53" s="29">
        <v>80417.99</v>
      </c>
      <c r="K53" s="29">
        <v>539922.32</v>
      </c>
      <c r="L53" s="29">
        <v>29509.42</v>
      </c>
      <c r="M53" s="29">
        <v>51597.76</v>
      </c>
      <c r="N53" s="29">
        <v>153413.24</v>
      </c>
      <c r="O53" s="29">
        <v>20082713.01</v>
      </c>
      <c r="P53" s="29">
        <v>20082713.01</v>
      </c>
    </row>
    <row r="54" spans="1:16" ht="12">
      <c r="A54" s="26">
        <f t="shared" si="0"/>
        <v>50</v>
      </c>
      <c r="B54" s="27" t="s">
        <v>108</v>
      </c>
      <c r="C54" s="28" t="s">
        <v>110</v>
      </c>
      <c r="D54" s="29">
        <v>51912296.34</v>
      </c>
      <c r="E54" s="29">
        <v>20848598.49</v>
      </c>
      <c r="F54" s="29">
        <v>412130.52</v>
      </c>
      <c r="G54" s="29">
        <v>29369948.85</v>
      </c>
      <c r="H54" s="29">
        <v>3408304.94</v>
      </c>
      <c r="I54" s="29">
        <v>7065875.32</v>
      </c>
      <c r="J54" s="29">
        <v>6078.66</v>
      </c>
      <c r="K54" s="29">
        <v>1512816.93</v>
      </c>
      <c r="L54" s="29">
        <v>51317.78</v>
      </c>
      <c r="M54" s="29">
        <v>96270.37</v>
      </c>
      <c r="N54" s="29">
        <v>565270.03</v>
      </c>
      <c r="O54" s="29">
        <v>55110065.33</v>
      </c>
      <c r="P54" s="29">
        <v>55110065.33</v>
      </c>
    </row>
    <row r="55" spans="1:16" ht="12">
      <c r="A55" s="26">
        <f t="shared" si="0"/>
        <v>51</v>
      </c>
      <c r="B55" s="27" t="s">
        <v>108</v>
      </c>
      <c r="C55" s="28" t="s">
        <v>111</v>
      </c>
      <c r="D55" s="29">
        <v>6106053.58</v>
      </c>
      <c r="E55" s="29">
        <v>3343788.74</v>
      </c>
      <c r="F55" s="29">
        <v>111240.34</v>
      </c>
      <c r="G55" s="29">
        <v>3649510.37</v>
      </c>
      <c r="H55" s="29">
        <v>114336.71</v>
      </c>
      <c r="I55" s="29">
        <v>462411.59</v>
      </c>
      <c r="J55" s="29">
        <v>0</v>
      </c>
      <c r="K55" s="29">
        <v>1111735.97</v>
      </c>
      <c r="L55" s="29">
        <v>20172.25</v>
      </c>
      <c r="M55" s="29">
        <v>32516.35</v>
      </c>
      <c r="N55" s="29">
        <v>36992.93</v>
      </c>
      <c r="O55" s="29">
        <v>6274465.45</v>
      </c>
      <c r="P55" s="29">
        <v>6274465.45</v>
      </c>
    </row>
    <row r="56" spans="1:16" ht="12">
      <c r="A56" s="26">
        <f t="shared" si="0"/>
        <v>52</v>
      </c>
      <c r="B56" s="27" t="s">
        <v>112</v>
      </c>
      <c r="C56" s="28" t="s">
        <v>113</v>
      </c>
      <c r="D56" s="29">
        <v>2679092303.64</v>
      </c>
      <c r="E56" s="29">
        <v>1611635663.73</v>
      </c>
      <c r="F56" s="29">
        <v>5138151.51</v>
      </c>
      <c r="G56" s="29">
        <v>765080951.85</v>
      </c>
      <c r="H56" s="29">
        <v>154832852.14</v>
      </c>
      <c r="I56" s="29">
        <v>541767625.12</v>
      </c>
      <c r="J56" s="29">
        <v>744919.76</v>
      </c>
      <c r="K56" s="29">
        <v>77779079.33</v>
      </c>
      <c r="L56" s="29">
        <v>777745.1</v>
      </c>
      <c r="M56" s="29">
        <v>3164518.94</v>
      </c>
      <c r="N56" s="29">
        <v>54176762.51</v>
      </c>
      <c r="O56" s="29">
        <v>2783363879.92</v>
      </c>
      <c r="P56" s="29">
        <v>2783363879.92</v>
      </c>
    </row>
    <row r="57" spans="1:16" ht="12">
      <c r="A57" s="26">
        <f t="shared" si="0"/>
        <v>53</v>
      </c>
      <c r="B57" s="27" t="s">
        <v>114</v>
      </c>
      <c r="C57" s="28" t="s">
        <v>115</v>
      </c>
      <c r="D57" s="29">
        <v>197076415.75</v>
      </c>
      <c r="E57" s="29">
        <v>123511136.98</v>
      </c>
      <c r="F57" s="29">
        <v>676716.11</v>
      </c>
      <c r="G57" s="29">
        <v>72908640.9</v>
      </c>
      <c r="H57" s="29">
        <v>5439224.19</v>
      </c>
      <c r="I57" s="29">
        <v>25345443.9</v>
      </c>
      <c r="J57" s="29">
        <v>73845.75</v>
      </c>
      <c r="K57" s="29">
        <v>18289930.91</v>
      </c>
      <c r="L57" s="29">
        <v>161973.54</v>
      </c>
      <c r="M57" s="29">
        <v>518754.11</v>
      </c>
      <c r="N57" s="29">
        <v>2534544.39</v>
      </c>
      <c r="O57" s="29">
        <v>200421992.37</v>
      </c>
      <c r="P57" s="29">
        <v>200421992.37</v>
      </c>
    </row>
    <row r="58" spans="1:16" ht="21.75" customHeight="1">
      <c r="A58" s="33">
        <f t="shared" si="0"/>
        <v>54</v>
      </c>
      <c r="B58" s="32" t="s">
        <v>116</v>
      </c>
      <c r="C58" s="30" t="s">
        <v>117</v>
      </c>
      <c r="D58" s="31">
        <v>154286005.18</v>
      </c>
      <c r="E58" s="31">
        <v>100324689.62</v>
      </c>
      <c r="F58" s="31">
        <v>374515.14</v>
      </c>
      <c r="G58" s="31">
        <v>47276629.88</v>
      </c>
      <c r="H58" s="31">
        <v>3126956.65</v>
      </c>
      <c r="I58" s="31">
        <v>22402171.45</v>
      </c>
      <c r="J58" s="31">
        <v>47596.71</v>
      </c>
      <c r="K58" s="31">
        <v>12039628.88</v>
      </c>
      <c r="L58" s="31">
        <v>115391.65</v>
      </c>
      <c r="M58" s="31">
        <v>339373.46</v>
      </c>
      <c r="N58" s="31">
        <v>2060999.77</v>
      </c>
      <c r="O58" s="31">
        <v>155563488.84</v>
      </c>
      <c r="P58" s="31">
        <v>155563488.84</v>
      </c>
    </row>
    <row r="59" spans="1:16" ht="12">
      <c r="A59" s="26">
        <f t="shared" si="0"/>
        <v>55</v>
      </c>
      <c r="B59" s="27" t="s">
        <v>118</v>
      </c>
      <c r="C59" s="28" t="s">
        <v>119</v>
      </c>
      <c r="D59" s="29">
        <v>2449937523.44</v>
      </c>
      <c r="E59" s="29">
        <v>1575030695.4</v>
      </c>
      <c r="F59" s="29">
        <v>2590358.79</v>
      </c>
      <c r="G59" s="29">
        <v>712436769.87</v>
      </c>
      <c r="H59" s="29">
        <v>53262479.04</v>
      </c>
      <c r="I59" s="29">
        <v>335803952.92</v>
      </c>
      <c r="J59" s="29">
        <v>816653.54</v>
      </c>
      <c r="K59" s="29">
        <v>115479603.79</v>
      </c>
      <c r="L59" s="29">
        <v>1712266.54</v>
      </c>
      <c r="M59" s="29">
        <v>4530373.21</v>
      </c>
      <c r="N59" s="29">
        <v>31733473.55</v>
      </c>
      <c r="O59" s="29">
        <v>2471527967.64</v>
      </c>
      <c r="P59" s="29">
        <v>2471527967.64</v>
      </c>
    </row>
    <row r="60" spans="1:16" ht="12">
      <c r="A60" s="26">
        <f t="shared" si="0"/>
        <v>56</v>
      </c>
      <c r="B60" s="27" t="s">
        <v>120</v>
      </c>
      <c r="C60" s="28" t="s">
        <v>121</v>
      </c>
      <c r="D60" s="29">
        <v>90040526.52</v>
      </c>
      <c r="E60" s="29">
        <v>63149960.46</v>
      </c>
      <c r="F60" s="29">
        <v>152526.77</v>
      </c>
      <c r="G60" s="29">
        <v>23652348.99</v>
      </c>
      <c r="H60" s="29">
        <v>1917887.57</v>
      </c>
      <c r="I60" s="29">
        <v>13431590.7</v>
      </c>
      <c r="J60" s="29">
        <v>62069.36</v>
      </c>
      <c r="K60" s="29">
        <v>8046813.19</v>
      </c>
      <c r="L60" s="29">
        <v>65132.95</v>
      </c>
      <c r="M60" s="29">
        <v>203348.41</v>
      </c>
      <c r="N60" s="29">
        <v>1343159.07</v>
      </c>
      <c r="O60" s="29">
        <v>90640579.48</v>
      </c>
      <c r="P60" s="29">
        <v>90640579.48</v>
      </c>
    </row>
    <row r="61" spans="1:16" ht="12">
      <c r="A61" s="26">
        <f t="shared" si="0"/>
        <v>57</v>
      </c>
      <c r="B61" s="27" t="s">
        <v>122</v>
      </c>
      <c r="C61" s="28" t="s">
        <v>123</v>
      </c>
      <c r="D61" s="29">
        <v>2420077.35</v>
      </c>
      <c r="E61" s="29">
        <v>1338836.58</v>
      </c>
      <c r="F61" s="29">
        <v>9000</v>
      </c>
      <c r="G61" s="29">
        <v>848354.41</v>
      </c>
      <c r="H61" s="29">
        <v>281049.29</v>
      </c>
      <c r="I61" s="29">
        <v>624703.07</v>
      </c>
      <c r="J61" s="29">
        <v>0</v>
      </c>
      <c r="K61" s="29">
        <v>90950.89</v>
      </c>
      <c r="L61" s="29">
        <v>1113.44</v>
      </c>
      <c r="M61" s="29">
        <v>11929.97</v>
      </c>
      <c r="N61" s="29">
        <v>62470.31</v>
      </c>
      <c r="O61" s="29">
        <v>2646542.89</v>
      </c>
      <c r="P61" s="29">
        <v>2646542.89</v>
      </c>
    </row>
    <row r="62" spans="1:16" ht="12">
      <c r="A62" s="26">
        <f t="shared" si="0"/>
        <v>58</v>
      </c>
      <c r="B62" s="27" t="s">
        <v>124</v>
      </c>
      <c r="C62" s="28" t="s">
        <v>125</v>
      </c>
      <c r="D62" s="29">
        <v>23592806.43</v>
      </c>
      <c r="E62" s="29">
        <v>14515685.37</v>
      </c>
      <c r="F62" s="29">
        <v>31185.37</v>
      </c>
      <c r="G62" s="29">
        <v>7833475.03</v>
      </c>
      <c r="H62" s="29">
        <v>1571629.3</v>
      </c>
      <c r="I62" s="29">
        <v>4966620.37</v>
      </c>
      <c r="J62" s="29">
        <v>562.41</v>
      </c>
      <c r="K62" s="29">
        <v>2056940.35</v>
      </c>
      <c r="L62" s="29">
        <v>13756.15</v>
      </c>
      <c r="M62" s="29">
        <v>77537.88</v>
      </c>
      <c r="N62" s="29">
        <v>496662.04</v>
      </c>
      <c r="O62" s="29">
        <v>24684640.5</v>
      </c>
      <c r="P62" s="29">
        <v>24684640.5</v>
      </c>
    </row>
    <row r="63" spans="1:16" ht="12">
      <c r="A63" s="26">
        <f t="shared" si="0"/>
        <v>59</v>
      </c>
      <c r="B63" s="27" t="s">
        <v>126</v>
      </c>
      <c r="C63" s="28" t="s">
        <v>127</v>
      </c>
      <c r="D63" s="29">
        <v>66062684.97</v>
      </c>
      <c r="E63" s="29">
        <v>42356248.83</v>
      </c>
      <c r="F63" s="29">
        <v>317291.68</v>
      </c>
      <c r="G63" s="29">
        <v>14700526.32</v>
      </c>
      <c r="H63" s="29">
        <v>4549641.85</v>
      </c>
      <c r="I63" s="29">
        <v>15513321.67</v>
      </c>
      <c r="J63" s="29">
        <v>23266.95</v>
      </c>
      <c r="K63" s="29">
        <v>1483461.96</v>
      </c>
      <c r="L63" s="29">
        <v>42695.73</v>
      </c>
      <c r="M63" s="29">
        <v>222979.04</v>
      </c>
      <c r="N63" s="29">
        <v>1551332.17</v>
      </c>
      <c r="O63" s="29">
        <v>69312323.65</v>
      </c>
      <c r="P63" s="29">
        <v>69312323.65</v>
      </c>
    </row>
    <row r="64" spans="1:16" ht="12">
      <c r="A64" s="26">
        <f t="shared" si="0"/>
        <v>60</v>
      </c>
      <c r="B64" s="27" t="s">
        <v>128</v>
      </c>
      <c r="C64" s="28" t="s">
        <v>129</v>
      </c>
      <c r="D64" s="29">
        <v>393264.97</v>
      </c>
      <c r="E64" s="29">
        <v>135878.35</v>
      </c>
      <c r="F64" s="29">
        <v>25840</v>
      </c>
      <c r="G64" s="29">
        <v>320626.95</v>
      </c>
      <c r="H64" s="29">
        <v>41973.09</v>
      </c>
      <c r="I64" s="29">
        <v>69236.37</v>
      </c>
      <c r="J64" s="29">
        <v>0</v>
      </c>
      <c r="K64" s="29">
        <v>52272.09</v>
      </c>
      <c r="L64" s="29">
        <v>5165.36</v>
      </c>
      <c r="M64" s="29">
        <v>17556.88</v>
      </c>
      <c r="N64" s="29">
        <v>6231.27</v>
      </c>
      <c r="O64" s="29">
        <v>464173.92</v>
      </c>
      <c r="P64" s="29">
        <v>464173.92</v>
      </c>
    </row>
    <row r="65" spans="1:16" ht="12">
      <c r="A65" s="26">
        <f t="shared" si="0"/>
        <v>61</v>
      </c>
      <c r="B65" s="27" t="s">
        <v>130</v>
      </c>
      <c r="C65" s="28" t="s">
        <v>131</v>
      </c>
      <c r="D65" s="29">
        <v>15725229.49</v>
      </c>
      <c r="E65" s="29">
        <v>11630435</v>
      </c>
      <c r="F65" s="29">
        <v>19612.09</v>
      </c>
      <c r="G65" s="29">
        <v>4435112.18</v>
      </c>
      <c r="H65" s="29">
        <v>517028.39</v>
      </c>
      <c r="I65" s="29">
        <v>1355784.96</v>
      </c>
      <c r="J65" s="29">
        <v>7523.46</v>
      </c>
      <c r="K65" s="29">
        <v>1144871.17</v>
      </c>
      <c r="L65" s="29">
        <v>7462.95</v>
      </c>
      <c r="M65" s="29">
        <v>29577.41</v>
      </c>
      <c r="N65" s="29">
        <v>130155.36</v>
      </c>
      <c r="O65" s="29">
        <v>16116728.2</v>
      </c>
      <c r="P65" s="29">
        <v>16116728.2</v>
      </c>
    </row>
    <row r="66" spans="1:20" s="5" customFormat="1" ht="12.75" customHeight="1">
      <c r="A66" s="14"/>
      <c r="B66" s="15" t="s">
        <v>13</v>
      </c>
      <c r="C66" s="16"/>
      <c r="D66" s="17">
        <f aca="true" t="shared" si="1" ref="D66:P66">SUM(D5:D65)</f>
        <v>752274226078.2501</v>
      </c>
      <c r="E66" s="17">
        <f t="shared" si="1"/>
        <v>493455557070.1301</v>
      </c>
      <c r="F66" s="17">
        <f t="shared" si="1"/>
        <v>398673083.63000005</v>
      </c>
      <c r="G66" s="17">
        <f t="shared" si="1"/>
        <v>248039428521.72995</v>
      </c>
      <c r="H66" s="17">
        <f t="shared" si="1"/>
        <v>10554136551.669998</v>
      </c>
      <c r="I66" s="17">
        <f t="shared" si="1"/>
        <v>51891249857.549995</v>
      </c>
      <c r="J66" s="17">
        <f t="shared" si="1"/>
        <v>3045090589.349999</v>
      </c>
      <c r="K66" s="17">
        <f t="shared" si="1"/>
        <v>32759417588.160004</v>
      </c>
      <c r="L66" s="17">
        <f t="shared" si="1"/>
        <v>172589702.21999985</v>
      </c>
      <c r="M66" s="17">
        <f t="shared" si="1"/>
        <v>617477604.7299998</v>
      </c>
      <c r="N66" s="17">
        <f t="shared" si="1"/>
        <v>563273929.2999998</v>
      </c>
      <c r="O66" s="17">
        <f t="shared" si="1"/>
        <v>759446139405.5603</v>
      </c>
      <c r="P66" s="17">
        <f t="shared" si="1"/>
        <v>759446139405.5603</v>
      </c>
      <c r="T66" s="6"/>
    </row>
    <row r="67" spans="1:20" s="5" customFormat="1" ht="10.5">
      <c r="A67" s="14"/>
      <c r="B67" s="15" t="s">
        <v>16</v>
      </c>
      <c r="C67" s="16"/>
      <c r="D67" s="18">
        <f aca="true" t="shared" si="2" ref="D67:P67">D66-D21-D22</f>
        <v>18916066805.100075</v>
      </c>
      <c r="E67" s="18">
        <f t="shared" si="2"/>
        <v>12863778046.740103</v>
      </c>
      <c r="F67" s="18">
        <f t="shared" si="2"/>
        <v>22684016.36000008</v>
      </c>
      <c r="G67" s="18">
        <f t="shared" si="2"/>
        <v>5369655674.83994</v>
      </c>
      <c r="H67" s="18">
        <f t="shared" si="2"/>
        <v>875794097.6199985</v>
      </c>
      <c r="I67" s="18">
        <f t="shared" si="2"/>
        <v>2974314884.4199963</v>
      </c>
      <c r="J67" s="18">
        <f t="shared" si="2"/>
        <v>14262748.799998742</v>
      </c>
      <c r="K67" s="18">
        <f t="shared" si="2"/>
        <v>1383210844.460002</v>
      </c>
      <c r="L67" s="18">
        <f t="shared" si="2"/>
        <v>10789851.339999836</v>
      </c>
      <c r="M67" s="18">
        <f t="shared" si="2"/>
        <v>35060608.059999734</v>
      </c>
      <c r="N67" s="18">
        <f t="shared" si="2"/>
        <v>284269766.10999984</v>
      </c>
      <c r="O67" s="18">
        <f t="shared" si="2"/>
        <v>19505280465.710243</v>
      </c>
      <c r="P67" s="18">
        <f t="shared" si="2"/>
        <v>19505280465.710243</v>
      </c>
      <c r="T67" s="6"/>
    </row>
    <row r="68" ht="12">
      <c r="I68" s="19"/>
    </row>
    <row r="69" spans="1:20" s="3" customFormat="1" ht="10.5">
      <c r="A69" s="20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T69" s="20"/>
    </row>
    <row r="70" spans="1:20" s="3" customFormat="1" ht="10.5">
      <c r="A70" s="20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T70" s="20"/>
    </row>
    <row r="71" spans="1:19" s="23" customFormat="1" ht="15.75">
      <c r="A71" s="22"/>
      <c r="C71" s="24"/>
      <c r="D71" s="24"/>
      <c r="F71" s="25" t="s">
        <v>132</v>
      </c>
      <c r="H71" s="24"/>
      <c r="I71" s="24"/>
      <c r="J71" s="24"/>
      <c r="K71" s="24"/>
      <c r="L71" s="24"/>
      <c r="M71" s="24"/>
      <c r="N71" s="24"/>
      <c r="O71" s="24"/>
      <c r="S71" s="22"/>
    </row>
    <row r="72" spans="1:18" s="23" customFormat="1" ht="16.5" customHeight="1">
      <c r="A72" s="22"/>
      <c r="C72" s="25"/>
      <c r="F72" s="23" t="s">
        <v>133</v>
      </c>
      <c r="O72" s="23" t="s">
        <v>134</v>
      </c>
      <c r="R72" s="22"/>
    </row>
    <row r="73" spans="4:9" ht="12">
      <c r="D73" s="21"/>
      <c r="H73" s="21"/>
      <c r="I73" s="3"/>
    </row>
    <row r="74" spans="4:8" ht="12">
      <c r="D74" s="21"/>
      <c r="H74" s="21"/>
    </row>
    <row r="75" spans="4:8" ht="12">
      <c r="D75" s="3"/>
      <c r="H75" s="21"/>
    </row>
    <row r="76" spans="4:7" ht="12">
      <c r="D76" s="7"/>
      <c r="G76" s="19"/>
    </row>
    <row r="77" ht="12">
      <c r="H77" s="21"/>
    </row>
  </sheetData>
  <mergeCells count="10">
    <mergeCell ref="A3:A4"/>
    <mergeCell ref="L3:M3"/>
    <mergeCell ref="O3:P3"/>
    <mergeCell ref="N3:N4"/>
    <mergeCell ref="B3:B4"/>
    <mergeCell ref="C3:C4"/>
    <mergeCell ref="D3:E3"/>
    <mergeCell ref="F3:G3"/>
    <mergeCell ref="H3:I3"/>
    <mergeCell ref="J3:K3"/>
  </mergeCells>
  <conditionalFormatting sqref="D5:P65">
    <cfRule type="cellIs" priority="1" dxfId="0" operator="greaterThan" stopIfTrue="1">
      <formula>0</formula>
    </cfRule>
    <cfRule type="cellIs" priority="2" dxfId="1" operator="lessThan" stopIfTrue="1">
      <formula>0</formula>
    </cfRule>
  </conditionalFormatting>
  <printOptions/>
  <pageMargins left="0.17" right="0.17" top="0.47" bottom="0.32" header="0.37" footer="0.17"/>
  <pageSetup fitToHeight="2" fitToWidth="1" horizontalDpi="600" verticalDpi="600" orientation="landscape" paperSize="9" scale="78" r:id="rId1"/>
  <headerFooter alignWithMargins="0">
    <oddFooter>&amp;R&amp;7Страница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ПФР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Кондратьева Ольга Геннадьевна</dc:creator>
  <cp:keywords/>
  <dc:description/>
  <cp:lastModifiedBy>user</cp:lastModifiedBy>
  <cp:lastPrinted>2011-02-17T09:43:06Z</cp:lastPrinted>
  <dcterms:created xsi:type="dcterms:W3CDTF">2004-04-14T14:07:04Z</dcterms:created>
  <dcterms:modified xsi:type="dcterms:W3CDTF">2011-03-11T07:53:04Z</dcterms:modified>
  <cp:category/>
  <cp:version/>
  <cp:contentType/>
  <cp:contentStatus/>
</cp:coreProperties>
</file>